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defaultThemeVersion="124226"/>
  <mc:AlternateContent xmlns:mc="http://schemas.openxmlformats.org/markup-compatibility/2006">
    <mc:Choice Requires="x15">
      <x15ac:absPath xmlns:x15ac="http://schemas.microsoft.com/office/spreadsheetml/2010/11/ac" url="\\172.16.57.10\Datos\AAPP\Reclutamiento\PROCESOS EN CURSO\CLIENTES\INECO\2025\TASA REPOSICIÓN ESPECÍFICA TRE24\0. Documentos preparación\0.2 Declaración responsable\TRE24 B2\SONIA\"/>
    </mc:Choice>
  </mc:AlternateContent>
  <xr:revisionPtr revIDLastSave="0" documentId="8_{9E8D843B-341B-44C3-B041-98BA20958D02}" xr6:coauthVersionLast="47" xr6:coauthVersionMax="47" xr10:uidLastSave="{00000000-0000-0000-0000-000000000000}"/>
  <workbookProtection workbookAlgorithmName="SHA-512" workbookHashValue="K4zWCzW4II47izIHrHSShT1nhwWX4Wa1qWFvzHQU2Q0E/nLyjcXgfwP7Z4Cj2FUt0YaeddY8jQSYRbjMuUPOYA==" workbookSaltValue="UpZP+Javz7HOZQPxNMWZag==" workbookSpinCount="100000" lockStructure="1"/>
  <bookViews>
    <workbookView xWindow="-120" yWindow="-120" windowWidth="29040" windowHeight="15720" xr2:uid="{00000000-000D-0000-FFFF-FFFF00000000}"/>
  </bookViews>
  <sheets>
    <sheet name="Declaración responsable" sheetId="10" r:id="rId1"/>
    <sheet name="Vacantes B2 TRE24" sheetId="26" state="hidden"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1" hidden="1">'Vacantes B2 TRE24'!$A$1:$G$252</definedName>
    <definedName name="_xlnm._FilterDatabase">#REF!</definedName>
    <definedName name="_xlnm.Print_Area" localSheetId="0">'Declaración responsable'!$A$1:$L$82</definedName>
    <definedName name="_xlnm.Print_Area" localSheetId="1">'Vacantes B2 TRE24'!$A$1:$E$252</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'Vacantes B2 TRE24'!$1:$1048576</definedName>
    <definedName name="listado" localSheetId="1">'Vacantes B2 TRE24'!$1:$1048576</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[3]SALIDA!#REF!</definedName>
    <definedName name="Sara">#REF!</definedName>
    <definedName name="tabla">#REF!</definedName>
    <definedName name="TC">#REF!</definedName>
    <definedName name="titulo">#REF!</definedName>
    <definedName name="_xlnm.Print_Titles" localSheetId="1">'Vacantes B2 TRE24'!$1:$1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0" i="10" l="1"/>
  <c r="G10" i="10"/>
  <c r="C10" i="10"/>
  <c r="A17" i="10"/>
  <c r="K10" i="10"/>
  <c r="J25" i="10" l="1"/>
  <c r="K69" i="10" l="1"/>
  <c r="J69" i="10"/>
  <c r="K68" i="10"/>
  <c r="J68" i="10"/>
  <c r="K67" i="10"/>
  <c r="J67" i="10"/>
  <c r="K66" i="10"/>
  <c r="J66" i="10"/>
  <c r="K65" i="10"/>
  <c r="J65" i="10"/>
  <c r="K64" i="10"/>
  <c r="J64" i="10"/>
  <c r="K63" i="10"/>
  <c r="J63" i="10"/>
  <c r="K62" i="10"/>
  <c r="J62" i="10"/>
  <c r="K61" i="10"/>
  <c r="J61" i="10"/>
  <c r="K60" i="10"/>
  <c r="J60" i="10"/>
  <c r="K59" i="10"/>
  <c r="J59" i="10"/>
  <c r="K58" i="10"/>
  <c r="J58" i="10"/>
  <c r="K57" i="10"/>
  <c r="J57" i="10"/>
  <c r="K56" i="10"/>
  <c r="J56" i="10"/>
  <c r="K52" i="10"/>
  <c r="J52" i="10"/>
  <c r="K51" i="10"/>
  <c r="J51" i="10"/>
  <c r="K50" i="10"/>
  <c r="J50" i="10"/>
  <c r="K49" i="10"/>
  <c r="J49" i="10"/>
  <c r="K48" i="10"/>
  <c r="J48" i="10"/>
  <c r="K47" i="10"/>
  <c r="J47" i="10"/>
  <c r="K46" i="10"/>
  <c r="J46" i="10"/>
  <c r="K45" i="10"/>
  <c r="J45" i="10"/>
  <c r="K44" i="10"/>
  <c r="J44" i="10"/>
  <c r="K43" i="10"/>
  <c r="J43" i="10"/>
  <c r="K42" i="10"/>
  <c r="J42" i="10"/>
  <c r="K41" i="10"/>
  <c r="J41" i="10"/>
  <c r="K40" i="10"/>
  <c r="J40" i="10"/>
  <c r="K39" i="10"/>
  <c r="J39" i="10"/>
  <c r="L40" i="10" l="1"/>
  <c r="L48" i="10"/>
  <c r="L59" i="10"/>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53" i="10" l="1"/>
  <c r="L70" i="10"/>
  <c r="K23" i="10"/>
  <c r="K24" i="10"/>
  <c r="K25" i="10"/>
  <c r="K26" i="10"/>
  <c r="K27" i="10"/>
  <c r="K28" i="10"/>
  <c r="K29" i="10"/>
  <c r="K30" i="10"/>
  <c r="K31" i="10"/>
  <c r="K32" i="10"/>
  <c r="K33" i="10"/>
  <c r="K34" i="10"/>
  <c r="K35" i="10"/>
  <c r="K22"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<sst xmlns="http://schemas.openxmlformats.org/spreadsheetml/2006/main" count="1830" uniqueCount="855">
  <si>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</si>
  <si>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</si>
  <si>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</si>
  <si>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</si>
  <si>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</si>
  <si>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</si>
  <si>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</si>
  <si>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</si>
  <si>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</si>
  <si>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</si>
  <si>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</si>
  <si>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</si>
  <si>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</si>
  <si>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</si>
  <si>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</si>
  <si>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</si>
  <si>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</si>
  <si>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</si>
  <si>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</si>
  <si>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</si>
  <si>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</si>
  <si>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</si>
  <si>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</si>
  <si>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</si>
  <si>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</si>
  <si>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</si>
  <si>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</si>
  <si>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 xml:space="preserve">, a </t>
  </si>
  <si>
    <t>de</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</si>
  <si>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</si>
  <si>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</si>
  <si>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</si>
  <si>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</si>
  <si>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</si>
  <si>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</si>
  <si>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</si>
  <si>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</si>
  <si>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</si>
  <si>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</si>
  <si>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xml:space="preserve">FUNCIONES- especificar el número de la función o funciones realizada/s según el punto 1.14 del anexo específico. </t>
  </si>
  <si>
    <t>* La Declaración Responsable de méritos y requisitos solo será admisible para el puesto indicado</t>
  </si>
  <si>
    <t>INECO</t>
  </si>
  <si>
    <t>CONTRATO DISPOSICIÓN ETT</t>
  </si>
  <si>
    <t>1.4 GERENCIA / UNIDAD ORGANIZATIVA</t>
  </si>
  <si>
    <t>1.9 DENOMINACION PUESTO TIPO</t>
  </si>
  <si>
    <t>Asistente 2</t>
  </si>
  <si>
    <t>G. SISTEMAS CNS - ATM</t>
  </si>
  <si>
    <t xml:space="preserve">FUNCIONES- especificar el número de las funciones realizadas según el punto 1.14 del anexo específico. </t>
  </si>
  <si>
    <t>Fecha Hasta 
(DD/MM/AAAA)</t>
  </si>
  <si>
    <t>G. CONSULTORÍA TI Y CIBERSEGURIDAD</t>
  </si>
  <si>
    <t>SUBTOTAL PUNTOS
Puntuación máxima 12</t>
  </si>
  <si>
    <t>MÉRITO 1) EXPERIENCIA EN INECO. Periodos de tiempo trabajados en Ineco durante los últimos 5 años anteriores a la fecha de finalización del plazo de presentación de solicitudes, con un máximo de 1.826 días (5 años), teniendo en cuenta a estos efectos las posibles prácticas extracurriculares realizadas, así como los tiempos de suspensión de contrato con derecho a reserva de puesto.</t>
  </si>
  <si>
    <t>Mérito 2) EXPERIENCIA EN INECO EN EL MISMO PUESTO Y UNIDADES ORGANIZATIVAS REALIZANDO LAS 4 FUNCIONES .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1.14 durante los últimos 5 años anteriores a la fecha de finalización del plazo de presentación de solicitudes, con un máximo de 1.826 días (5 años), teniendo en cuenta a estos efectos los tiempos de suspensión de contrato con derecho a reserva de puesto.</t>
  </si>
  <si>
    <t>SUBTOTAL PUNTOS
Puntuación máxima 20</t>
  </si>
  <si>
    <t>Mérito 3) EXPERIENCIA EN INECO U OTRAS EMPRESAS REALIZANDO DOS O MÁS FUNCIONES . Experiencia en Ineco o en otras empresas realizando dos o más funciones reflejadas en el punto 1.14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</si>
  <si>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SUBTOTAL PUNTOS
Puntuación máxima 8</t>
  </si>
  <si>
    <t>1.6.- Puesto</t>
  </si>
  <si>
    <t>1.9.- Denominación Puesto Tipo</t>
  </si>
  <si>
    <t>1.12.- Ubicación</t>
  </si>
  <si>
    <t>1.1.- REFERENCIA PUESTO</t>
  </si>
  <si>
    <t>1.4.- GERENCIA</t>
  </si>
  <si>
    <t>2.2. ‐ OTROS REQUISITOS</t>
  </si>
  <si>
    <t>Sevilla</t>
  </si>
  <si>
    <t>Barcelona</t>
  </si>
  <si>
    <t>G. SERVICIOS TÉCNICOS</t>
  </si>
  <si>
    <t>Valencia</t>
  </si>
  <si>
    <t>G. ECONOMÍA Y POLÍTICA DEL TRANSPORTE</t>
  </si>
  <si>
    <t>G. MEDIO AMBIENTE Y TERRITORIO</t>
  </si>
  <si>
    <t>G. ADMINISTRACIÓN JUDICIAL ELECTRÓNICA</t>
  </si>
  <si>
    <t>Asturias</t>
  </si>
  <si>
    <t>G. EXPLOTACIÓN Y SOPORTE TI</t>
  </si>
  <si>
    <t>Zaragoza</t>
  </si>
  <si>
    <t>G. CONSERVACIÓN DE CARRETERAS Y TECNOLOGÍA DE VÍA</t>
  </si>
  <si>
    <t>Asistente 3</t>
  </si>
  <si>
    <t>G. MANTENIMIENTO DE ALTA VELOCIDAD</t>
  </si>
  <si>
    <t>Soporte para obras ferroviarias de infraestructura y vía</t>
  </si>
  <si>
    <t>G. MANTENIMIENTO DE RED CONVENCIONAL</t>
  </si>
  <si>
    <t>Técnico/a de apoyo al mantenimiento ferroviario</t>
  </si>
  <si>
    <t>Experto/a 2</t>
  </si>
  <si>
    <t>G. OBRAS EN LÍNEAS EN EXPLOTACIÓN</t>
  </si>
  <si>
    <t>Lugo</t>
  </si>
  <si>
    <t>G. OPERACIÓN E INSPECCIÓN</t>
  </si>
  <si>
    <t>G. PROYECTOS DE CARRETERAS</t>
  </si>
  <si>
    <t>G. PROYECTOS SINGULARES</t>
  </si>
  <si>
    <t>G. SEGURIDAD TERRESTRE Y PROTECCIÓN CIVIL</t>
  </si>
  <si>
    <t>León</t>
  </si>
  <si>
    <t>X</t>
  </si>
  <si>
    <t>de 2025.</t>
  </si>
  <si>
    <t>Gerente 3</t>
  </si>
  <si>
    <t>Málaga</t>
  </si>
  <si>
    <t>Soporte para mantenimiento de obras ferroviarias de infraestructura y vía</t>
  </si>
  <si>
    <t>Técnico/a de obras ferroviarias</t>
  </si>
  <si>
    <t>Vizcaya</t>
  </si>
  <si>
    <t>G. ASISTENCIAS TÉCNICAS FERROVIARIAS</t>
  </si>
  <si>
    <t>G. INGENIERÍA DIGITAL Y BIM</t>
  </si>
  <si>
    <t>G. MATERIAL RODANTE Y LÍNEA AÉREA DE CONTACTO</t>
  </si>
  <si>
    <t>G. SISTEMAS AEROPORTUARIOS Y ENERGÍA</t>
  </si>
  <si>
    <t>Técnico/a de AT/DO a obras. Seguridad Física (Security)</t>
  </si>
  <si>
    <t>G. OBRAS DE EDIFICACIÓN</t>
  </si>
  <si>
    <t>-</t>
  </si>
  <si>
    <t>A Coruña</t>
  </si>
  <si>
    <t>Burgos</t>
  </si>
  <si>
    <t>G. CAMBIO CLIMÁTICO Y TRANSICIÓN ENERGÉTICA</t>
  </si>
  <si>
    <t>G. EXPROPIACIONES</t>
  </si>
  <si>
    <t>G. PROYECTOS DE EDIFICACIÓN</t>
  </si>
  <si>
    <t>G. COORDINACIÓN PERSONAL APOYO AGE</t>
  </si>
  <si>
    <t>G. PROYECTOS FERROVIARIOS</t>
  </si>
  <si>
    <t>Vigilante en Obras de Línea Aérea de Contacto</t>
  </si>
  <si>
    <t>G. SEÑALIZACIÓN FERROVIARIA</t>
  </si>
  <si>
    <t>G. TELECOMUNICACIONES TERRESTRES</t>
  </si>
  <si>
    <t>Técnico/a de Selección</t>
  </si>
  <si>
    <t>G. SELECCIÓN Y ATRACCIÓN DEL TALENTO</t>
  </si>
  <si>
    <t>G. SERVICIOS CORPORATIVOS APOYO CLIENTE</t>
  </si>
  <si>
    <t>Apoyo administrativo en áreas del Servicio Público de Justicia</t>
  </si>
  <si>
    <t>G. SERVICIOS SOPORTE CLIENTE ADMINISTRACIÓN</t>
  </si>
  <si>
    <t>G. SERVICIOS SOPORTE CLIENTE FERROVIARIO</t>
  </si>
  <si>
    <t>Técnico/a especialista en sistemas de información geográfica</t>
  </si>
  <si>
    <t>G. SUBVENCIONES EN INFRAESTRUCTURAS</t>
  </si>
  <si>
    <t>G. SERVICIOS TRANSVERSALES TI</t>
  </si>
  <si>
    <t>Técnico/a en Obras de Inversión</t>
  </si>
  <si>
    <t>Toledo</t>
  </si>
  <si>
    <t>Técnico/a de Instalaciones de Edificación</t>
  </si>
  <si>
    <t>Técnico/a en redacción de Proyectos Ferroviarios</t>
  </si>
  <si>
    <t>Técnico/a en Estudios de Planificación Funcional de Edificación Ferroviaria</t>
  </si>
  <si>
    <t>Técnico/a documentalista de Proyectos, Gestión y Expropiación de Carreteras</t>
  </si>
  <si>
    <t>Experto/a en Hidrología y drenaje</t>
  </si>
  <si>
    <t>Técnico/a de Supervisión de Proyectos de Carreteras</t>
  </si>
  <si>
    <t>Especialista en Modelado BIM de Proyectos ferroviarios</t>
  </si>
  <si>
    <t>Técnico/a especialista en hidrogeología</t>
  </si>
  <si>
    <t>Técnico/a especialista en cálculo de estructuras</t>
  </si>
  <si>
    <t>Badajoz</t>
  </si>
  <si>
    <t>Técnico/a de AT/DO a obras de Instalaciones de Protección y Seguridad</t>
  </si>
  <si>
    <t>Al menos 5 años de experiencia profesional global desde el año de  Titulación referida en el apartado 2.1.
Al menos 5 años de experiencia global  en el ámbito del mantenimiento.
Al menos 1 año de experiencia en el seguimiento y/o supervisión de actuaciones en la línea aérea de contracto.</t>
  </si>
  <si>
    <t>- La fecha a considerar para la valoración de los méritos será la fecha de finalización del plazo de presentación de solicitudes (19/11/2025).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En caso de que la persona iniciara una vinculación laboral antes del 20/11/2020 deberá indicar esta fecha en la columna "Fecha desde", dado que solo se valorarán los últimos 5 años. 
- En caso de que la persona mantenga vinculación laboral a fecha de finalización de plazo de solicitudes (19/11/2025), deberá indicar ésta como fecha en la columna "Fecha hasta", dado que solo se valorarán las fechas comprendidas en el rango de 5 años.</t>
  </si>
  <si>
    <r>
      <rPr>
        <b/>
        <sz val="12"/>
        <color rgb="FF1A4488"/>
        <rFont val="Poppins regular"/>
      </rPr>
      <t xml:space="preserve">DECLARO BAJO MI RESPONSABILIDAD:
</t>
    </r>
    <r>
      <rPr>
        <sz val="12"/>
        <color rgb="FF1A4488"/>
        <rFont val="Poppins regular"/>
      </rPr>
      <t>Que cumplo con los requisitos exigidos de la convocatoria publicada el 30 de octubre de 2025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</si>
  <si>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DESAJUSTES ANEXOS/DUDAS U OK 
(A REVISAR POR INECO)</t>
  </si>
  <si>
    <t>TRE24-ECE-023</t>
  </si>
  <si>
    <t>Técnico/a de sostenibilidad y reporte</t>
  </si>
  <si>
    <t>Al menos un año de experiencia profesional global desde el año de Titulación referida en el apartado 2.1.
Al menos un año de experiencia en temas de sostenibilidad en el transporte ferroviario.
Formación en reportes de sostenibilidad.
Conocimientos de análisis de riesgos climáticos.</t>
  </si>
  <si>
    <t>OK</t>
  </si>
  <si>
    <t>TRE24-ECE-024</t>
  </si>
  <si>
    <t>Consultor/a planificación del transporte</t>
  </si>
  <si>
    <t>Al menos 5 años de experiencia profesional global desde el año de Titulación referida en el apartado 2.1.
Al menos 4 años de experiencia en el sector de la consultoría del transporte y la movilidad.
Al menos 1 año de experiencia en las funciones descritas en el apartado 1.14.
Formación en planificación y gestión portuaria.</t>
  </si>
  <si>
    <t>TRE24-ECE-025</t>
  </si>
  <si>
    <t>Consultor/a jurídico/a experto/a en concesiones de infraestructuras</t>
  </si>
  <si>
    <t>1. Análisis y elaboración de informes jurídicos en materia de concesiones de autopistas de peaje.
2. Seguimiento y apoyo en la resolución de recursos administrativos y judiciales relacionados con la gestión de las autopistas de peaje.
3. Estudio y apoyo en la tramitación de solicitudes y reclamaciones formuladas por las sociedades concesionarias y usuarios de las autopistas de peaje.
4. Apoyo en la tramitación de expedientes de la Administración Pública.</t>
  </si>
  <si>
    <t>TRE24-ECE-026</t>
  </si>
  <si>
    <t>Consultor/a jurídico/a de gestión de subvenciones</t>
  </si>
  <si>
    <t>Al menos 2 años de experiencia global en el sector de la Ingeniería/ Consultoría del Transporte.
Al menos 1 años de experiencia en Derecho administrativo y en el Sector Público.
Al menos 6 meses de experiencia en las funciones descritas en el apartado 1.14, dentro del sector de las infraestructuras y servicios de transporte.</t>
  </si>
  <si>
    <t>TRE24-ECE-027</t>
  </si>
  <si>
    <t>Experto/a técnico/a en el ámbito de la consultoría de infraestructuras y servicios de transporte (especialista en Puertos)</t>
  </si>
  <si>
    <t>Al menos 6 años de experiencia profesional global desde el año de Titulación referida en el apartado 2.1.
Al menos 5 años de experiencia profesional en el sector portuario.
Al menos 2 años de experiencia en las funciones descritas en el apartado 1.14.</t>
  </si>
  <si>
    <t>La competencia "Impacto e Influencia" no aparece, en su lugar aparece "Trabajo en Equipo".</t>
  </si>
  <si>
    <t>TRE24-ECE-028</t>
  </si>
  <si>
    <t>Técnico/a para control de vegetación</t>
  </si>
  <si>
    <t>Al menos 2 años de experiencia profesional global desde el año de Titulación referida en el apartado 2.1.
Al menos 6 meses de experiencia en control de vegetación en el ámbito ferroviario.</t>
  </si>
  <si>
    <t>TRE24-ECE-029</t>
  </si>
  <si>
    <t>Asistente para control de vegetación en ferrocarriles</t>
  </si>
  <si>
    <t xml:space="preserve">Al menos 1 año de experiencia en trabajos de control de vegetación en ferrocarriles. 					
</t>
  </si>
  <si>
    <t>TRE24-ECE-030</t>
  </si>
  <si>
    <t>Santander</t>
  </si>
  <si>
    <t xml:space="preserve">Al menos 1 año de experiencia en trabajos de control de vegetación en ferrocarriles. </t>
  </si>
  <si>
    <t>TRE24-ECE-031</t>
  </si>
  <si>
    <t>TRE24-ECE-032</t>
  </si>
  <si>
    <t>Al menos 1 año de experiencia en trabajos de control de vegetación en ferrocarriles.</t>
  </si>
  <si>
    <t>TRE24-ECE-033</t>
  </si>
  <si>
    <t>Al menos 5 años de experiencia profesional global desde el año de Titulación referida en el apartado 2.1.
Al menos 1 año de experiencia en GIS aplicado a infraestructuras del transporte.</t>
  </si>
  <si>
    <t>TRE24-ECE-034</t>
  </si>
  <si>
    <t>Experto/a en supervisión ambiental de proyectos</t>
  </si>
  <si>
    <t xml:space="preserve">Al menos 6 años de experiencia profesional global desde el año de Titulación referida en el apartado 2.1.
Al menos 3 años de experiencia en trabajos ambientales para infraestructuras ferroviarias.				
</t>
  </si>
  <si>
    <t>TRE24-ECE-035</t>
  </si>
  <si>
    <t>Consultor/a ORAT y en planificación aeroportuaria</t>
  </si>
  <si>
    <t>G. PLANIFICACIÓN Y MOVILIDAD SOSTENIBLE</t>
  </si>
  <si>
    <t>Gerente 2</t>
  </si>
  <si>
    <t>Al menos 8 años de experiencia global en el ámbito de la consultoría aeroportuaria.
Al menos 5 años de experiencia en ORAT en ámbito internacional. 
Al menos 5 años de experiencia realizando estudios de planificación aeroportuaria.</t>
  </si>
  <si>
    <t>TRE24-ECE-036</t>
  </si>
  <si>
    <t>Consultor/a ORAT en mantenimiento</t>
  </si>
  <si>
    <t xml:space="preserve">Al menos 6 años de experiencia global en el ámbito de la ingeniería y/o construcción. 
Al menos 5 años de experiencia en planificación aeroportuaria en ámbito internacional. 
Al menos 1 año de experiencia realizando las funciones del apartado 1.14.					
</t>
  </si>
  <si>
    <t>TRE24-ECE-037</t>
  </si>
  <si>
    <t>Gerente en planificación y modelización del transporte</t>
  </si>
  <si>
    <t>Al menos 6 años de experiencia global desde el año de Titulación referida en el apartado 2.1.
Al menos 1 año de experiencia en las funciones relacionadas con el puesto descritas en apartado 1.14.
Formación en Estadística Aplicada en R o similar.</t>
  </si>
  <si>
    <t>TRE24-ECE-038</t>
  </si>
  <si>
    <t>Técnico/a en operaciones aeroportuarias</t>
  </si>
  <si>
    <t>Al menos 6 meses de experiencia en el ámbito de las operaciones aeroportuarias. 
Al menos 6 meses de experiencia en las funciones relacionadas con el puesto descritas en apartado 1.14.</t>
  </si>
  <si>
    <t>TRE24-ECE-039</t>
  </si>
  <si>
    <t>Técnico/a en Seguridad Operacional Aeroportuaria</t>
  </si>
  <si>
    <t>Al menos 5 años de experiencia en el ámbito aeroportuario: handling, seguridad aérea, transporte de pasajeros y mercancías. 
Al menos 1 año de experiencia en las funciones relacionadas con el puesto descritas en apartado 1.14.</t>
  </si>
  <si>
    <t>TRE24-ECE-040</t>
  </si>
  <si>
    <t>Asistente de apoyo en campañas de campo</t>
  </si>
  <si>
    <t>Al menos 2 años de experiencia en las funciones descritas en el apartado 1.14.</t>
  </si>
  <si>
    <t>TRE24-ECE-041</t>
  </si>
  <si>
    <t>Técnico/a en reingeniería de procesos</t>
  </si>
  <si>
    <t xml:space="preserve"> Al menos 1 año realizando las funciones descritas en el apartado 1.14.</t>
  </si>
  <si>
    <t>TRE24-ECE-042</t>
  </si>
  <si>
    <t>Experto/a en seguridad aeroportuaria</t>
  </si>
  <si>
    <t>Al menos 6 años de experiencia profesional global desde el año de Titulación referida en el apartado 2.1.
Al menos 5 años de experiencia en Seguridad Aeroportuaria y/o Seguridad en Compañías Aéreas.
Formación específica en seguridad aeroportuaria.</t>
  </si>
  <si>
    <t>TRE24-ECE-043</t>
  </si>
  <si>
    <t>Consultor/a de  explotación y capacidad ferroviaria</t>
  </si>
  <si>
    <t>Al menos 6 años de experiencia en el ámbito de consultoría de transporte.
Al menos 5 años de experiencia en el ámbito del transporte ferroviario.
Al menos 1 año de experiencia realizando las funciones descritas en el apartado 1.14.</t>
  </si>
  <si>
    <t>TRE24-ECE-044</t>
  </si>
  <si>
    <t>Consultor/a ferroviario/a de explotación y capacidad</t>
  </si>
  <si>
    <t xml:space="preserve">Al menos 6 años de experiencia en el ámbito de consultoría de transporte. 
Al menos 5 años de experiencia en el ámbito del transporte ferroviario. 
Al menos 3 años de experiencia realizando las funciones descritas en el apartado 1.14.					
</t>
  </si>
  <si>
    <t>TRE24-ECE-045</t>
  </si>
  <si>
    <t>Técnico/a jurídico/a de gestión de subvenciones</t>
  </si>
  <si>
    <t xml:space="preserve">Al menos un año de experiencia profesional global desde el año de Titulación referida en el apartado 2.1.
Al menos un año de experiencia en las funciones específicas.					
</t>
  </si>
  <si>
    <t>TRE24-ECS-059</t>
  </si>
  <si>
    <t>Analista Programador Java desarrollo de Aplicaciones Web</t>
  </si>
  <si>
    <t>Al menos 5 años de experiencia realizando actividades de desarrollo y mantenimiento de servicios web basados en SOAP y REST relativos a comunicaciones electrónicas para la integración de sistemas de notificación electrónica entre @notifica, sede judicial electrónica y buzones judiciales de lexnet.
Al menos 5 años de experiencia realizando actividades de desarrollo y mantenimiento de aplicaciones Java orientadas a la gestión de back office de portales de servicios públicos al ciudadano.
Al menos 5 años de experiencia en el desarrollo de soluciones tecnológicas orientadas a la prestación de servicios digitales en el entorno judicial, incluyendo aplicaciones para el acceso electrónico a servicios judiciales, gestión personalizada de trámites, interoperabilidad entre sistemas y publicación de contenidos institucionales.
Al menos 5 años de experiencia realizando actividades para la gestión y resolución de incidencias.</t>
  </si>
  <si>
    <t>TRE24-ECS-060</t>
  </si>
  <si>
    <t>Analista Jurídico-funcional de Aplicaciones Web</t>
  </si>
  <si>
    <t>Al menos 3 años de experiencia desarrollando análisis jurídico-funcional para el desarrollo de aplicaciones en el ámbito judicial o administrativo.
Al menos 3 años de experiencia en la interlocución con usuarios y unidades de negocio dentro de la Administración Pública.
Al menos 3 años de experiencia desarrollando funciones de asesoramiento legal en materia administrativa o de gestión pública contribuyendo al desarrollo de iniciativas de transformación digital en el sector público.
Al menos 3 años de experiencia en la redacción y elaboración de informes y documentación jurídica o técnico-legal.
Al menos 1 año de experiencia en el uso de herramientas de tramitación electrónica de expedientes de la Administración General del Estado (AGE).
Al menos 2 años de experiencia en el uso de herramientas colaborativas como Confluence y Jira para la gestionar la documentación funcional, técnica y normativa de proyectos de digitalización en el entorno judicial, facilitando la trazabilidad, coordinación interequipos y gestión del conocimiento.</t>
  </si>
  <si>
    <t>TRE24-ECS-061</t>
  </si>
  <si>
    <t>Analista Funcional desarrollo de Aplicaciones Web</t>
  </si>
  <si>
    <t>Al menos 5 años de experiencia participando en la definición de los requisitos directamente con el cliente, Análisis funcional y diseño para desarrollos.
Al menos 5 años de experiencia en el ciclo de pruebas de los desarrollos realizados.
Al menos 5 años de experiencia en la elaboración de documentación funcional y  técnica en el ámbito de proyectos de desarrollo TI.
Al menos 1 año de experiencia en el desarrollo de actividades para la gestión y registro de incidencias.
Al menos 1 año de experiencia realizando actividades para el desarrollo de proyectos TI relativos a la Modernización Tecnológica de la Administración de Justicia.
Al menos 1 año de experiencia realizando actividades de análisis funcional en proyectos TI enmarcados en el sector judicial.</t>
  </si>
  <si>
    <t>TRE24-ECS-062</t>
  </si>
  <si>
    <t>Apoyo Técnico para la Coordinación de Proyectos TI</t>
  </si>
  <si>
    <t xml:space="preserve">Al menos 1 año de experiencia realizando actividades de apoyo técnico a la coordinación de encargos TI de alta complejidad en relación con el seguimiento y justificación del correcto desarrollo de los trabajos encomendados.
Al menos 1 año de experiencia en la elaboración de documentación técnica justificativa relativa a encargos TI de alta complejidad para el desarrollo de Comités Técnicos.
Al menos 1 año de experiencia en el desarrollo de actividades para la interlocución con RUPEs/RUSEs/DTs/GEAS realizando seguimiento de las actividades desarrolladas.
Al menos 1 año de experiencia realizando actividades de apoyo técnico para el seguimiento y reporte de la ejecución de iniciativas de modernización digital en el entorno judicial financiadas con fondos PRTR para la transformación digital.			
</t>
  </si>
  <si>
    <t>TRE24-ECS-063</t>
  </si>
  <si>
    <t>Analista Programador/a Frontend Vue.js desarrollo Aplicaciones Web</t>
  </si>
  <si>
    <t>Al menos 1 año de experiencia en el desarrollo, refactorización y mantenimiento de aplicaciones web froten utilizando tecnología Vue.js.
Al menos 1 año de experiencia en el desarrollo de proyectos para la transformación digital del sector judicial.
Al menos 1 año de experiencia en la resolución de incidencias e implementación de mejoras en aplicaciones web froten desarrolladas en tecnología Vue.js.
Al menos 1 año de experiencia en el desarrollo de Proyectos con el siguiente contexto tecnológico:  VUE.js, javascript, servicios web y java.</t>
  </si>
  <si>
    <r>
      <rPr>
        <sz val="11"/>
        <color rgb="FF000000"/>
        <rFont val="Calibri"/>
        <family val="2"/>
        <scheme val="minor"/>
      </rPr>
      <t xml:space="preserve">En el primer y tercer punto del apartado 2.2 dice:
-Al menos 1 año de experiencia en el desarrollo, refactorización y mantenimiento de aplicaciones web </t>
    </r>
    <r>
      <rPr>
        <b/>
        <sz val="11"/>
        <color rgb="FF000000"/>
        <rFont val="Calibri"/>
        <family val="2"/>
        <scheme val="minor"/>
      </rPr>
      <t>froten</t>
    </r>
    <r>
      <rPr>
        <sz val="11"/>
        <color rgb="FF000000"/>
        <rFont val="Calibri"/>
        <family val="2"/>
        <scheme val="minor"/>
      </rPr>
      <t xml:space="preserve"> utilizando tecnología Vue.js.
-Al menos 1 año de experiencia en la resolución de incidencias e implementación de mejoras en aplicaciones web </t>
    </r>
    <r>
      <rPr>
        <b/>
        <sz val="11"/>
        <color rgb="FF000000"/>
        <rFont val="Calibri"/>
        <family val="2"/>
        <scheme val="minor"/>
      </rPr>
      <t>froten</t>
    </r>
    <r>
      <rPr>
        <sz val="11"/>
        <color rgb="FF000000"/>
        <rFont val="Calibri"/>
        <family val="2"/>
        <scheme val="minor"/>
      </rPr>
      <t xml:space="preserve"> desarrolladas en tecnología Vue.js.
Entiendo que en vez del término ''froten'' deberia ser </t>
    </r>
    <r>
      <rPr>
        <b/>
        <sz val="11"/>
        <color rgb="FF000000"/>
        <rFont val="Calibri"/>
        <family val="2"/>
        <scheme val="minor"/>
      </rPr>
      <t>''frontend''</t>
    </r>
    <r>
      <rPr>
        <sz val="11"/>
        <color rgb="FF000000"/>
        <rFont val="Calibri"/>
        <family val="2"/>
        <scheme val="minor"/>
      </rPr>
      <t>, es correcto?</t>
    </r>
  </si>
  <si>
    <t>TRE24-ECS-064</t>
  </si>
  <si>
    <t>Analista Programador/a Java desarrollo de Aplicaciones Web</t>
  </si>
  <si>
    <t>Al menos 1 año de experiencia realizando actividades para el desarrollo de proyectos TI relativos a la Modernización Tecnológica de la Administración de Justicia.
Al menos 1 año de experiencia desarrollando  actividades relativas al mantenimiento de aplicaciones web, gestión y resolución de incidencias.
Al menos 1 año de experiencia en desarrollo de Proyectos con el siguiente contexto tecnológico:  J2EE (Spring Framework, JAX-RS, JAX-WS, JAXB, Apache CXF, Spring Webflow, HTML5, AngularJS, JQuery, CSS3, AOP, Maven, Bootstrap), Servicios Web (SOAP y RESTful), Test unitarios y de integración (Junit, Mockito, Selenium), Persistencia de datos( Oracle, Hibernate, JPA, PLSQL), Modelado y schemas (XML, XSD, JSON).</t>
  </si>
  <si>
    <t>TRE24-ECS-065</t>
  </si>
  <si>
    <t>Consultor/a implantación STAR21-27</t>
  </si>
  <si>
    <t>Al menos 10 años de experiencia profesional en el ámbito de desarrollo de aplicaciones Java.
Al menos 5 años de experiencia profesional en mantenimiento de portales web o intranet, imprescindible haber trabajado con J2EE, DB2, Oracle, Teradata, Websphere Aplication Server y colas MQ.
Al menos 1 año de experiencia profesional con PL/SQL con BBDD ORACLE.
Al menos 1 año de experiencia profesional en desarrollos con el IDE de JMIX.</t>
  </si>
  <si>
    <t>TRE24-ECS-066</t>
  </si>
  <si>
    <t>Técnico/a Impacto Década Digital y España Digital</t>
  </si>
  <si>
    <t>Al menos 5 años de experiencia profesional en el ámbito de las políticas públicas, relaciones institucionales y relaciones institucionales.
Al menos 4 años de experiencia profesional en coordinación de equipos multidisciplinares en proyectos de relaciones institucionales y políticas públicas.
Al menos 3 años de experiencia profesional en tareas de traducción y edición de documentación Ingles-español vinculados a relaciones internacionales y políticas de cooperación.
Formación acreditada en Derecho Internacional y/o Relaciones institucionales.</t>
  </si>
  <si>
    <t>TRE24-ECS-067</t>
  </si>
  <si>
    <t>Soporte a la ejecución de implantación proyectos TIC</t>
  </si>
  <si>
    <t>Al menos 5 años de experiencia profesional en gestión de proyectosTI.
Al menos 5 años de experiencia profesional en proyectos de desarrollo TI fuera de España.
Al menos 5 años de experiencia profesional en consultoría con metodologías ágiles.
Al menos 1 año de experiencia profesional en la implementación IBM Máximo o similar (necesario herramienta de gestión de activos de aplicación en sector ferroviario)
Certificado en metodología Scrum.</t>
  </si>
  <si>
    <t>TRE24-ECS-068</t>
  </si>
  <si>
    <t>Asesor/a legal y Compliance</t>
  </si>
  <si>
    <t>Al menos 10 años de experiencia profesional en gestión de riesgos legales en áreas operativas.
Al menos 10 años de experiencia profesional en regulación digital.
Al menos 5 años de experiencia profesional en impartición de cursos de cumplimiento normativo (GRC).
Master en administración y dirección de empresas.</t>
  </si>
  <si>
    <t>TRE24-ECS-069</t>
  </si>
  <si>
    <t>Consultor/a experto/a en transformación digital y gobierno del dato</t>
  </si>
  <si>
    <t>Al menos 10 años de experiencia profesional en el ámbito de soluciones tecnológicas entre ellas es necesaria alguna experiencia en de telecomunicaciones, infraestructuras ferroviarias y TIC.
Al menos 10 años e experiencia como responsable de programas o proyectos de transformación digital.
Al menos 5 años de experiencia profesional en la dirección de proyectos TIC en el ámbito internacional incluyendo otros paises de la unión Europea además de España y en paises de Latinoamérica.
Al menos 5 años de experiencia profesional en gobierno del dato.
Al menos 5 años de experiencia profesional en consultoría de análisis y planificación estratégica.</t>
  </si>
  <si>
    <t>TRE24-ECS-070</t>
  </si>
  <si>
    <t>Técnico/a jurídico de Ciberseguridad</t>
  </si>
  <si>
    <t xml:space="preserve">Al menos 3 años y medio de experiencia profesional en el ámbito de la asesoría técnico jurídica TIC.
Al menos 2 años de experiencia profesional en el ámbito de ciberseguridad en el sector público.
Al menos 1 año de experiencia profesional en consultoría en aplicación de ENS.
Certificación como Lead Auditor ISO 27001 y Certificación como Lead Auditor ISO 22301.
Certificación CISA.		
</t>
  </si>
  <si>
    <t>LAS COMPETENCIAS NO SON DE EXPERTO 3</t>
  </si>
  <si>
    <t>TRE24-ECS-071</t>
  </si>
  <si>
    <t>Gestor/a de la Oficina Técnica de Seguridad del COCs</t>
  </si>
  <si>
    <t xml:space="preserve">Al menos 10 años de experiencia en gestión de proyectos de ciberseguridad.
Al menos 10 años de experiencia adecuaciones de sistemas a cumplimiento normativo.
Al menos 10 años de experiencia en identificación de riesgos y vulnerabilidades de sistemas.
Master en seguridad informática por una institución universitaria española.		
</t>
  </si>
  <si>
    <t>TRE24-ECS-072</t>
  </si>
  <si>
    <t>Jefe/a de proyecto responsable de PMO</t>
  </si>
  <si>
    <t>Al menos 10 años de experiencia profesional en el ámbito de las tecnologías de la información en proyectos de consultoría, desarrollo o implementación de Sistemas.
Al menos 10 años de experiencia profesional en consultoría de metodologías y auditorias internas en desarrollo y gestión de proyectos bajo estándares CMMI, Agile y PMBOK.
Al menos 10 años de experiencia en reingeniería de procesos en diseño e implementación de soluciones BPM.
Al menos 5 años de experiencia en dirección de proyectos basados en Acuerdos de Nivel de Servicios.
Certificación vigente en gestión de proyectos, Prince 2 o PMP del PMI y de gestión de servicios ITIL v4 foundations.</t>
  </si>
  <si>
    <t>TRE24-ECS-073</t>
  </si>
  <si>
    <t>Consultor/a experto/a de políticas públicas en el ámbito de la IA</t>
  </si>
  <si>
    <t>Al menos 5 años de experiencia profesional en evaluación y análisis de políticas públicas.
Al menos 18 meses de experiencia profesional en asesoría a altos cargos de la administración general del estado (Ministros o Directores Generales) en apoyo a elaboración de legislación, coordinación con estamentos europeos, elaboración de análisis, notas, y memorandos.
Al menos 1 año de experiencia profesional en evaluación y análisis de políticas públicas aplicados al ámbito de la inteligencia artificial.
Contar con estudios postgrado en Administración Pública por una universidad extranjera de la Unión Europea o de Estados Unidos.</t>
  </si>
  <si>
    <t>"Titulación Universitaria Superior en carrera de ciencias." DUDA: CONCEPTO AMBIGÜO.</t>
  </si>
  <si>
    <t>TRE24-ECS-074</t>
  </si>
  <si>
    <t>Responsable de Oficina PMO de la DGTADJ</t>
  </si>
  <si>
    <t xml:space="preserve">Al menos 10 años de experiencia profesional liderando proyectos de desarrollo o innovación y consultoría en el ámbito de las TIC.
Al menos 5 años de experiencia como responsable de desarrollos en diversos proyectos bajo metodologías ágiles (SCRUM).
Al menos 5 años de experiencia profesional liderando proyectos TIC en el sector público, al menos 2 de ellos en la Administración General del Estado en España.
Haberse certificado en las siguientes certificaciones oficiales: Scrum Foundation Professional Certification y DevOps Essentials Professional Certificate.				
</t>
  </si>
  <si>
    <t>TRE24-ECS-075</t>
  </si>
  <si>
    <t>Consultor/a de estratégica y automatización</t>
  </si>
  <si>
    <t>Al menos 4 años de experiencia profesional en la implantación de Centros de Excelencia para la automatización de procesos.
Al menos 4 años de experiencia profesional en la elaboración de Pliegos de Prescripciones Técnicas tanto en modalidad en abierto como los diferentes Sistemas Dinámicos de Adquisición.
Al menos 4 años de experiencia profesional en tecnologías BPMS y en el diseño e implementación de RPA siendo requerida alguna experiencia con Agentes de IA
Al menos 6 años de experiencia profesional en el diseño y elaboración de Pliegos de Prescripciones Técnicas complejas en las que intervengan diferentes lotes, UTEs y similar complejidad con especificación funcional, recursos, costes, definición de la gestión del ciclo de vida de aplicaciones.
Al menos 4 años de experiencia profesional en el diseño y definición de Servicios gestionados en la C18.</t>
  </si>
  <si>
    <t>DUDA: En "1.13- Descripción Puesto" aparecen la palabra "agentización" y "Pliegos de presciones" (posiblemente sea Pliegos de Prescripciones).</t>
  </si>
  <si>
    <t>TRE24-ECS-076</t>
  </si>
  <si>
    <t>Coordinador/a Técnico‑de‑Proyecto en Ciberseguridad</t>
  </si>
  <si>
    <t xml:space="preserve">Al menos 10 años de experiencia profesional en funciones de PMO/OTP en proyectos TIC.
Al menos 10 años de experiencia coordinador de equipos de despliegues BQA en sector telecomunicaciones.
Al menos 10 de experiencia en redacción de pliegos y gestión de pliegos y ofertas con la Administración Pública.
Contar con las siguientes formaciones (se precisa acreditación de las mismas): Gestión de Cibercrisis del CCN-CERT, Curso del ENS del CCN-CERT, Seguridad de las Tecnologías de la Información y las Comunicaciones del CCN-CERT y Análisis y Gestión de Riesgos de los Sistemas de Información del CCN-CERT.				
</t>
  </si>
  <si>
    <t>TRE24-ECS-077</t>
  </si>
  <si>
    <t>Responsable de Gobernanza y Mejora de Servicios TI</t>
  </si>
  <si>
    <t xml:space="preserve">Al menos 10 años de experiencia profesional en proyectos de desarrollo informático.
Al menos 5 años de experiencia profesional en desarrollos TI en el ámbito de J2EE con Bases de datos Oracle.
Al menos 5 años de experiencia profesional como Jefe de Proyecto utilizando las siguientes herramientas: Jira Management, Jira Software y Confluence, 
Al menos 4 años de experiencia profesional en proyectos TI para la Administración General del Estado.
Se requiere certificación en Scrum Master.			
</t>
  </si>
  <si>
    <t>TRE24-ECS-078</t>
  </si>
  <si>
    <t>Consultor/a de Procesos de Negocio</t>
  </si>
  <si>
    <t>Al menos 10 años de experiencia profesional en el entorno de proyectos TI como responsable de Sistemas informáticos departamentales y de redes de área local.
Al menos 7 años de experiencia profesional en consultoría o gerencia de área de negocio en el ámbito TI incluyendo Gestores Documentales, Gestores de Contenido, Middleware, CRM, Facturación Electrónica y Firma Electrónica.
Al menos 5 años de experiencia en formación ITSM (ITIL e ISO/IEC 20,000) y Dirección de Proyectos.
Al menos 5 años de experiencia profesional en análisis estratégico y desarrollo de negocio en procesos de transformación digital.
Estar en posesión de las siguientes certificaciones: COBIT 2019, ITIL 4 Managing Professional, ITIL® V2 Service Manager y una de estas dos, PMP por el PMI o PRINCE2®.</t>
  </si>
  <si>
    <t>TRE24-ECS-079</t>
  </si>
  <si>
    <t>Analista programador de aplicaciones</t>
  </si>
  <si>
    <t>Experiencia de al menos 5 años realizando desarrollo de aplicaciones backend con: .NET con Visual Studio, ASP.NET, C#, MVC, y API REST.
Experiencia de al menos 2 años realizando desarrollo de aplicaciones frontend con: VUE.js con Visual Studio Code, HTML, CSS, JavaScript y jQuery.
Experiencia de al menos 2 años trabajando con bases de datos: MariaDB, Microsoft SQL Server, MySQL y utilizando HeidiSQL, Management SQL Server, Entity Framework, LINQ y realizando tratamiento de datos con Transact-SQL. 
Experiencia de al menos 2 años realizando despliegues de aplicaciones con IIS (Internet Information Services).
Experiencia de al menos 1 año utilizando: Android Studio, Postman y gestor de contenidos: WordPress, Magnolia y Moodle en el ámbito de prevención y salud en la administración pública.</t>
  </si>
  <si>
    <t>TRE24-ECS-080</t>
  </si>
  <si>
    <t>Técnico/a de desarrollo de aplicaciones</t>
  </si>
  <si>
    <t>Al menos 2 años de experiencia en análisis y programación con Visual Basic for Applications (VBA) para automatizar tareas de Microsoft Access y Excel.
Al menos 2 años de experiencia en programación con Visual Basic for Applications (VBA) realizando consultas mediante SQL.
Al menos 2 años de experiencia trabajando con bases de datos programando en PL/SQL.
Al menos 2 años de experiencia realizando análisis, desarrollo y optimización de ETLs.
Al menos 1 año trabajando en el desarrollo y tratamiento de datos de gálibos en la Administración pública.
Experiencia en migraciones de procesos y transformaciones de archivos Office a archivos .KML (Keyhole Markup Language).</t>
  </si>
  <si>
    <t>2.1-Se indica titulción universitaria media y requiere Ingeniería en Informática de sistemas, no especifica INGENIERÍA TÉCNICA O GRADO.
3.2-COMPETENCIAS POR PUESTO, hay que quitar ''6.Autonomía''.</t>
  </si>
  <si>
    <t>TRE24-ECS-081</t>
  </si>
  <si>
    <t>Analista funcional de aplicaciones informáticas</t>
  </si>
  <si>
    <t>Al menos 5 años de experiencia en análisis funcional de aplicaciones.
Al menos 2 años de experiencia realizando diseños técnicos y pruebas funcionales de aplicaciones.
Al menos 2 años de experiencia como analista funcional de aplicaciones bancarias.
Al menos 1 año de experiencia como analista funcional en sistemas de presupuestos, nóminas y pagos en la administración pública.
Poseer conocimientos en el desarrollo, programación y arquitectura de aplicaciones.</t>
  </si>
  <si>
    <t>TRE24-ECS-082</t>
  </si>
  <si>
    <t>Documentalista Expedientes de Nacionalidad</t>
  </si>
  <si>
    <t>Experiencia de al menos 3 años como Documentalista.
Experiencia de al menos 2 años en proyectos de gestión documental.
Experiencia de al menos 1 año gestionando documentación de Nacionalidad y/o Estado Civil de la Administración Pública.     
Experiencia de al menos 1 año en la utilización de gestores documentales.</t>
  </si>
  <si>
    <t>TRE24-ECS-083</t>
  </si>
  <si>
    <t>Catalogador/a Jurídico/a</t>
  </si>
  <si>
    <t>Experiencia de al menos 3 años en el ámbito jurídico.	
Experiencia de al menos 2 años en la catalogación de expedientes judiciales del orden penal, incluyendo el tratamiento de las posibles incidencias detectadas.
Experiencia de al menos 1 año en la subida de acontecimientos (trámites de gestión procesal) a plataformas de gestión documental en la nube, así como asistencia a usuarios en la descarga de los archivos almacenados.
Experiencia de al menos 6 meses en la utilización de herramientas de gestión procesal.</t>
  </si>
  <si>
    <t>TRE24-ECS-084</t>
  </si>
  <si>
    <t>TRE24-ECS-085</t>
  </si>
  <si>
    <t>Coordinador/a Técnico de digitalización de proyectos sector transporte</t>
  </si>
  <si>
    <t>Experiencia de al menos 5 años como Documentalista.
Experiencia de al menos 3 años en proyectos de gestión documental
Experiencia de al menos  2 años coordinando técnicamente equipos de trabajo y planificando actividades en  proyectos de gestión documental.
Experiencia  de al menos 1 año en proyectos de digitalización del sector transporte del ámbito de la ingeniería civil.
Formación en metodología BIM (Building Information Modeling).</t>
  </si>
  <si>
    <t>TRE24-ECS-086</t>
  </si>
  <si>
    <t xml:space="preserve"> Digitalizador/a  de proyectos y estudios del  sector transporte</t>
  </si>
  <si>
    <t xml:space="preserve">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t>
  </si>
  <si>
    <t>TRE24-ECS-087</t>
  </si>
  <si>
    <t>Consultor/a Senior para el apoyo en la Estrategia de Inteligencia Artificial</t>
  </si>
  <si>
    <t>G. SMART PRODUCTS</t>
  </si>
  <si>
    <t>Al menos 8 años de experiencia en consultoría y gestión de proyectos de Transformación Digital.
Al menos 8 años de experiencia en asesoramiento estratégico a Administraciones Públicas.
Al menos 8 años de experiencia en dirección de equipos y desarrollo de soluciones innovadoras.
Al menos 8 años de experiencia en negociación y participación en foros internacionales y europeos, incluyendo coordinación institucional y relaciones con organismos internacionales y gobiernos.
Certificación ITIL Foundation.</t>
  </si>
  <si>
    <t>TRE24-ECS-088</t>
  </si>
  <si>
    <t>Consultor/a Senior en Inteligencia Artificial</t>
  </si>
  <si>
    <t>Al menos 8 años de experiencia en ciencia de datos, Inteligencia Artificial y aprendizaje automático, incluyendo el desarrollo de modelos de predicción, segmentación, recomendación y procesamiento del lenguaje natural.
Al menos 5 años de experiencia en gestión de equipos y liderazgo de proyectos de ciencia de datos.
Al menos 3 años de experiencia en dirección tecnológica con participación en proyectos de optimización energética, automatización de procesos y calidad del dato.</t>
  </si>
  <si>
    <t>TRE24-ECS-089</t>
  </si>
  <si>
    <t>Consultor/a Senior en Gobierno del Dato</t>
  </si>
  <si>
    <t>Al menos 8 años de experiencia en el ámbito de Gobierno del Dato, definiendo y operativizando iniciativas de implementación de gobierno del dato en diferentes sectores industriales.
Al menos 1 año de experiencia en el ámbito de los Espacios de Datos Sectoriales, conociendo los principales marcos de referencia europeos.
Certificación DAMA CDMP (Certified Data Management Professional).
Certificación DAMA Data Governance Associate Level.
Certificaciones en herramientas de gobierno del dato, como por ejemplo: Informatica CDGC, Collibra Data Steward Certification o Anjana Data Fundamentals.</t>
  </si>
  <si>
    <t>TRE24-ECS-090</t>
  </si>
  <si>
    <t>Analista de Datos de Business Intelligence</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</si>
  <si>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Análisis de Datos con Microsoft Power BI.
Gestión de proyectos con metodologías ágieles como SCRUM.</t>
  </si>
  <si>
    <t>TRE24-ECS-091</t>
  </si>
  <si>
    <t>Consultor/a Senior en iniciativas en materia de datos</t>
  </si>
  <si>
    <t>Al menos 8 años de experiencia liderando áreas y proyectos de datos, Business Intelligence, Ciencia de Datos e Inteligencia Artificial.
Al menos 8 años de experiencia en dirección de equipos y gestión internacional de proyectos de datos en sectores como telecomunicaciones y gran consumo.
Al menos 8 años de experiencia en preventa, desarrollo de negocio y delivery de soluciones analíticas y de inteligencia artificial.
Al menos 8 años de experiencia en proyectos internacionales en el ámbito de datos y analítica.</t>
  </si>
  <si>
    <t>EN REFERENCIA PUESTO APARECE "TRE24-ECS-019"</t>
  </si>
  <si>
    <t>TRE24-ECS-092</t>
  </si>
  <si>
    <t>Consultor/a Senior en estrategias de Espacios de Datos</t>
  </si>
  <si>
    <t xml:space="preserve">Al menos 8 años de experiencia en gestión y dirección de proyectos de Business Intelligence y Data Warehousing en grandes organizaciones.
 Al menos 8 años de experiencia en liderazgo de equipos de BI y responsabilidad sobre la estrategia de datos corporativa, incluyendo gobierno, calidad, trazabilidad y cumplimiento normativo (GDPR, Solvencia II, IFRS17).
Al menos 8 años de experiencia en diseño, evolución y mantenimiento de sistemas informacionales (Data Warehouse, Data Lake, autoservicios de información), asegurando escalabilidad, seguridad y eficiencia.
Certificación DAMA CDMP (Certified Data Management Professional).
Formación en Gestión y Gobierno de Datos.
Formación en Gestión de Proyectos.				
</t>
  </si>
  <si>
    <t>TRE24-ECS-093</t>
  </si>
  <si>
    <t>Consultor/a DevOps de Espacios de Datos</t>
  </si>
  <si>
    <t>Al menos 8 años de experiencia en administración y operación de infraestructuras de red, datacenter y servicios ISP, incluyendo soporte, despliegue y gestión de incidencias.
Al menos 5 años de experiencia en ciberseguridad, con responsabilidad en SOC corporativos, seguridad perimetral, AntiDDoS.
Al menos 5 años de experiencia en entornos cloud (Azure, AWS, GCP), con administración de Kubernetes, metodologías GitOps/Agile y herramientas de integración continua (GitLab, ArgoCD, BitBucket, Cloudbees, Artifactory).
CKA – Certified Kubernetes Administrator.
CKS – Certified Kubernetes Security Specialist.
AENOR ISO-27001.
AENOR ENS (Esquema Nacional de Seguridad).</t>
  </si>
  <si>
    <t>TRE24-EEM-093</t>
  </si>
  <si>
    <t>Vigilante de obras ferroviarias</t>
  </si>
  <si>
    <t>Al menos 5 años de experiencia global en obras, preferiblemente en obras ferroviarias de línea convencional o alta velocidad</t>
  </si>
  <si>
    <t>ok</t>
  </si>
  <si>
    <t>TRE24-EEM-094</t>
  </si>
  <si>
    <t>Cantabria</t>
  </si>
  <si>
    <t>Al menos 5 años de experiencia global en obras, preferiblemente en obras ferroviarias de línea convencional o alta velocidad.</t>
  </si>
  <si>
    <t>TRE24-EEM-095</t>
  </si>
  <si>
    <t>Director de Obras Ferroviarias</t>
  </si>
  <si>
    <t xml:space="preserve">Al menos 6 años de experiencia global en obra.
Al menos 5 años de experiencia en obras lineales de carreteras o ferroviarias.			
</t>
  </si>
  <si>
    <t>TRE24-EEM-096</t>
  </si>
  <si>
    <t>Director/a de Obras Ferroviarias</t>
  </si>
  <si>
    <t>Experiencia global en obra de al menos 8 años.
Al menos 6 años de experiencia en obras lineales de carreteras o ferroviarias de infraestructura y vía.</t>
  </si>
  <si>
    <t>TRE24-EEM-097</t>
  </si>
  <si>
    <t>Al menos 5 años de experiencia global, preferiblemente en obras ferroviarias de línea convencional o alta velocidad.</t>
  </si>
  <si>
    <t>TRE24-EEM-098</t>
  </si>
  <si>
    <t>TRE24-EEM-099</t>
  </si>
  <si>
    <t>Técnico/a de Obras Ferroviarias</t>
  </si>
  <si>
    <t>Al menos 1 año de experiencia global en obra.
Al menos 1 años de experiencia en proyectos y/u obras ferroviarias de infraestructura y vía.</t>
  </si>
  <si>
    <t>TRE24-EEM-100</t>
  </si>
  <si>
    <t>Al menos 1 año de experiencia en obras ferroviarias de línea convencional o alta velocidad.</t>
  </si>
  <si>
    <t>TRE24-EEM-101</t>
  </si>
  <si>
    <t>Jefe/a de Unidad en Obras Ferroviarias</t>
  </si>
  <si>
    <t xml:space="preserve">Al menos 6 años de experiencia global en obras.
Al menos 3 años de experiencia en obras de túneles ferroviarios.					
</t>
  </si>
  <si>
    <t>TRE24-EEM-102</t>
  </si>
  <si>
    <t xml:space="preserve">Al menos 1 años de experiencia global.
Al menos 1 años en obras ferroviarias de infraestructura y vía.				
</t>
  </si>
  <si>
    <t>TRE24-EEM-103</t>
  </si>
  <si>
    <t>Al menos 5 años de experiencia en obras, preferiblemente en obras ferroviarias de línea convencional o alta velocidad. Habilitación Inspección Técnica Soldadura Aluminotérmica.</t>
  </si>
  <si>
    <t>TRE24-EEM-063</t>
  </si>
  <si>
    <t>Técnico/a de apoyo a la conservación y explotación de carreteras</t>
  </si>
  <si>
    <t>Al menos 1 año de experiencia en redacción de anejos de rehabilitación de firmes con análisis de estado actual y propuestas de rehabilitación.</t>
  </si>
  <si>
    <t>TRE24-EEM-064</t>
  </si>
  <si>
    <t xml:space="preserve">Soporte técnico de proyectos ferroviarios </t>
  </si>
  <si>
    <t>Al menos 1 año de experiencia en medición de geometría de vía con aparato auscultador</t>
  </si>
  <si>
    <t>TRE24-EEM-065</t>
  </si>
  <si>
    <t>Girona</t>
  </si>
  <si>
    <t xml:space="preserve">Formación de Jefe COEX.
Al menos 5 años de experiencia realizando la coordinación y seguimiento de las labores de control y vigilancia de los trabajos de conservación integral de carreteras.
Técnico superior en prevención de riesgos laborales.				
</t>
  </si>
  <si>
    <t>TRE24-EEM-066</t>
  </si>
  <si>
    <t>Al menos 1 año de experiencia realizando la coordinación y seguimiento de las labores de control y vigilancia de los trabajos de conservación integral de carreteras.</t>
  </si>
  <si>
    <t>TRE24-EEM-067</t>
  </si>
  <si>
    <t>La Rioja</t>
  </si>
  <si>
    <t>Formación en prevención de riesgos laborables.
Formación en materia ambiental en el ámbito de las carreteras.
Al menos 5 años de experiencia en conservación y obras de carreteras.</t>
  </si>
  <si>
    <t>TRE24-EEM-068</t>
  </si>
  <si>
    <t>Huesca</t>
  </si>
  <si>
    <t>Al menos 2 años de experiencia en conservación y explotación de carreteras.</t>
  </si>
  <si>
    <t>TRE24-EEM-069</t>
  </si>
  <si>
    <t>Asistente Administrativo/a de conservación y explotación de carreteras</t>
  </si>
  <si>
    <t xml:space="preserve">Experiencia de al menos 5 años en puestos relacionados con la tramitación de expedientes de administraciones públicas 
Experiencia de al menos 1 año en trabajos relacionados con la administración electrónica y acceso a plataformas del sector público mediante certificado digital.
</t>
  </si>
  <si>
    <t>TRE24-EEM-070</t>
  </si>
  <si>
    <t>Formación de Técnico COEX
Técnico medio en prevención de riesgos laborales
Al menos 5 años de experiencia realizando la coordinación y seguimiento de las labores de control y vigilancia de los trabajos de conservación integral de carreteras.</t>
  </si>
  <si>
    <t>TRE24-EEM-071</t>
  </si>
  <si>
    <t>Técnico/a en proyectos ferroviarias de infraestructura y vía.</t>
  </si>
  <si>
    <t>Técnico/a en proyectos ferroviarios de infraestructura y vía.</t>
  </si>
  <si>
    <t xml:space="preserve">Al menos 1 año de experiencia profesional global desde el año de Titulación referida en el apartado 2.1.
Al menos 1 año de experiencia en la redacción de proyectos ferroviarios de AV.					
</t>
  </si>
  <si>
    <t>TRE24-EEM-072</t>
  </si>
  <si>
    <t>"Al menos 1 año de experiencia profesional global desde el año de Titulación referida en el apartado 2.1.
Al menos 1 año de experiencia en la redacción de proyectos ferroviarios de AV.</t>
  </si>
  <si>
    <t>TRE24-EEM-073</t>
  </si>
  <si>
    <t>Técnico/a en Monitorización de la Infraestructura</t>
  </si>
  <si>
    <t xml:space="preserve">Al menos 2 años de experiencia profesional global desde el año de Titulación referida en el apartado 2.1.
Al menos 1 años de experiencia global en el sector de la Ingeniería del Transporte.
Al menos 1 año de experiencia en sonorización de infraestructuras.				
</t>
  </si>
  <si>
    <t>TRE24-EEM-074</t>
  </si>
  <si>
    <t>Al menos 1 año de experiencia en obras de mantenimiento ferroviarias de AV
Al menos 6 meses de experiencia en el manejo de las aplicaciones PIDAME y SIOS</t>
  </si>
  <si>
    <t>TRE24-EEM-075</t>
  </si>
  <si>
    <t>Al menos 5 años de experiencia en obras de mantenimiento ferroviarias de AV
Al menos 6 meses de experiencia en el manejo de las aplicaciones PIDAME y SIOS</t>
  </si>
  <si>
    <t>EN EL APARTADO 3.2 FASE DE OPOSICIÓN FALTA POR INDICAR UNA COMPETENCIA CONCRETAMENTE 3) INICIATIVA. Y COMPETENCIAS ESPECÍFICAS.</t>
  </si>
  <si>
    <t>TRE24-EEM-076</t>
  </si>
  <si>
    <t>Técnico/a en Gestión Trabajos de Mantenimiento</t>
  </si>
  <si>
    <t xml:space="preserve">Al menos 2 años de experiencia profesional global desde el año de Titulación referida en el apartado 2.1.
Al menos 2 años de experiencia global en el sector de la Ingeniería del Transporte.
Al menos 1 año de experiencia en gestión de incidencias de AV.
Al menos 1 año de experiencia en el manejo de la aplicación PIDAME.					
</t>
  </si>
  <si>
    <t>TRE24-EEM-077</t>
  </si>
  <si>
    <t>Palencia</t>
  </si>
  <si>
    <t>TRE24-EEM-078</t>
  </si>
  <si>
    <t>Al menos 5 años de experiencia en obras de mantenimiento ferroviarias
Al menos 6 meses de experiencia en el manejo de las aplicaciones PIDAME y SIOS</t>
  </si>
  <si>
    <t>FALTAN AÑADIR EN EL APARTADO DE COMPETENCIAS LAS COMPETENCIAS DE NIVEL 4)INICIATIVA Y COMPETENCIAS ESPECÍFICAS.</t>
  </si>
  <si>
    <t>TRE24-EEM-079</t>
  </si>
  <si>
    <t>Cuenca</t>
  </si>
  <si>
    <t>Al menos 5 años de experiencia profesional global desde el año de Titulación referida en el apartado 2.1.
Al menos 5 años de experiencia global en el sector de la Ingeniería del Transporte.
Al menos 3 años de experiencia en vigilancia y seguimiento de las obras de inversión y de obras a terceros de AV.
Al menos 3 años de experiencia en redacción de proyectos de infraestructura y vía de AV.</t>
  </si>
  <si>
    <t>TRE24-EEM-080</t>
  </si>
  <si>
    <t>Al menos 5 años de experiencia en gestón de proyectos u obras ferroviarias.</t>
  </si>
  <si>
    <t>TRE24-EEM-081</t>
  </si>
  <si>
    <t>Experto/a de supervisión de proyectos</t>
  </si>
  <si>
    <t xml:space="preserve">Al menos 6 años de experiencia en obras o proyectos de infraestructura y vía.					
</t>
  </si>
  <si>
    <t>TRE24-EEM-082</t>
  </si>
  <si>
    <t>Al menos 2 años de experiencia en obras de mantenimiento ferroviarias</t>
  </si>
  <si>
    <t>TRE24-EEM-083</t>
  </si>
  <si>
    <t>Al menos 5 años de experiencia global
Al menos  2 años de experiencia en gestión de autorizaciones de obras en las zonas de servidumbre ferroviaria.</t>
  </si>
  <si>
    <t>TRE24-EEM-084</t>
  </si>
  <si>
    <t>Al menos 5 años de experiencia global
Al menos  2 años de experiencia en gestión de contratos públicos.</t>
  </si>
  <si>
    <t>TRE24-EEM-085</t>
  </si>
  <si>
    <t>Al menos 5 años de experiencia en gestión de de bases de datos y gestión de mejora continua.</t>
  </si>
  <si>
    <t>TRE24-EEM-086</t>
  </si>
  <si>
    <t>TRE24-EEM-087</t>
  </si>
  <si>
    <t>Al menos 1 año de experiencia en gestión de contratos relacionado con el sector ferroviario.</t>
  </si>
  <si>
    <t>TRE24-EEM-088</t>
  </si>
  <si>
    <t>Al menos 2 años de experiencia en mantenimiento de infraestructura y vía.</t>
  </si>
  <si>
    <t>TRE24-EEM-089</t>
  </si>
  <si>
    <t>Albacete</t>
  </si>
  <si>
    <t>Al menos 1 año de experiencia en gestión de expedientes relacionados con el sector ferroviario.</t>
  </si>
  <si>
    <t>TRE24-EEM-090</t>
  </si>
  <si>
    <t>Al menos 5 años de experiencia global
Al menos 1 año de experiencia en gestión de autorizaciones de obras en las zonas de servidumbre ferroviaria.</t>
  </si>
  <si>
    <t>TRE24-EEM-091</t>
  </si>
  <si>
    <t>Técnico/a Inspección Infraestructura de AV</t>
  </si>
  <si>
    <t>Al menos 4 año de experiencia profesional global desde el año de Titulación referida en el apartado 2.1.
Habilitación de Inspección básica de infraestructuras ferroviarias.</t>
  </si>
  <si>
    <t>TRE24-EEM-092</t>
  </si>
  <si>
    <t>Ciudad Real</t>
  </si>
  <si>
    <t>"Al menos 20 meses realizando las funciones descritas en el apartado 1.14.
Imprescindible estar en posesión de la Habilitación de Seguridad en la Circulación con Formación complementaria para el alcance de concertación de trabajos en vía.
Máster en BIM en Diseño y Dirección de Proyectos.</t>
  </si>
  <si>
    <t>TRE24-EEP-067</t>
  </si>
  <si>
    <t>Se requiere al menos un (1) año de experiencia en las funciones específicas del apartado 1.14. 
5 años de experiencia Global. 
Experiencia en manejo de programas: Revit, Rhinoceros, HULK InDesign, Autocad, PHOTOSHOP, y Kerkythea.</t>
  </si>
  <si>
    <t>TRE24-EEP-068</t>
  </si>
  <si>
    <t>Al menos 2 años de experiencia en el desarrollo y seguimiento de infraestructuras del transporte, vinculados al sector ferroviario.
Manejo de ISTRAM.
Manejo de sistema BIM en diseño y revisión de Infraestructuras.
Experiencia en manejo QGIS y GRASS.</t>
  </si>
  <si>
    <t>TRE24-EEP-069</t>
  </si>
  <si>
    <t>Director/a de Proyectos de Edificación Ferroviaria</t>
  </si>
  <si>
    <t>Al menos  15 años de experiencia Global. 
Al menos un (1) año de experiencia en las funciones específicas. 
Formación REVIT-BIM.</t>
  </si>
  <si>
    <t>TRE24-EEP-070</t>
  </si>
  <si>
    <t>Técnico/a Jurídico/a en Expropiaciones</t>
  </si>
  <si>
    <t>Al menos 5 años de experiencia en las funciones que figuran en el apartado 1.14.</t>
  </si>
  <si>
    <t>TRE24-EEP-071</t>
  </si>
  <si>
    <t>Abogado/a de Expropiaciones</t>
  </si>
  <si>
    <t>Al menos un (1) año de experiencia en la Administración pública en materia de carreteras.
Conocimiento y uso de la tramitación de expedientes electrónicos y aplicación Gestión de oficinas.</t>
  </si>
  <si>
    <t>TRE24-EEP-072</t>
  </si>
  <si>
    <t>"Mas de 3 años de experiencia como técnico de proyectos.
Curso de: Gestión de Sistemas de Información y Archivos.
Curso de: Técnico Superior en Dirección y Gestión de Proyectos.</t>
  </si>
  <si>
    <t>TRE24-EEP-073</t>
  </si>
  <si>
    <t>Técnico/a de mantenimiento del dominio público en Carreteras</t>
  </si>
  <si>
    <t xml:space="preserve">"Más de 3 años de Experiencia como técnico de expropiaciones y perito.
'CURSO de: ISTRAM BIM y Project Management.
Experiencia de al menos 2 años en programas: Licencias, Gexpe, Agenda de carreteras, QGis, Autoturn y Gestión de Oficinas."					</t>
  </si>
  <si>
    <t>TRE24-EEP-074</t>
  </si>
  <si>
    <t>Asistente de redacción de proyectos, apoyo a la gestión y expropiación de carreteras</t>
  </si>
  <si>
    <t>Valladolid</t>
  </si>
  <si>
    <t>Al menos 1 año de experiencia en trámites de Carreteras.
Al menos 3 años de experiencia en gestión de expropiaciones.
Curso de Secretariado de Dirección/Asistente de Dirección.
Curso de Prevención de Riesgos Laborales.</t>
  </si>
  <si>
    <t>TRE24-EEP-075</t>
  </si>
  <si>
    <t>Técnico/a en implantación BIM</t>
  </si>
  <si>
    <t>Formación específica en BIM
Experiencia de al menos 5 años en proyectos u obras desarrollados con BIM.</t>
  </si>
  <si>
    <t>TRE24-EEP-076</t>
  </si>
  <si>
    <t>Técnico/a en coordinación BIM</t>
  </si>
  <si>
    <t>Formación específica en metodología BIM.
Al menos 2 años de experiencia en gestión BIM de proyectos.</t>
  </si>
  <si>
    <t>TRE24-EEP-077</t>
  </si>
  <si>
    <t>Experto/a en calidad en procesos de implantación BIM</t>
  </si>
  <si>
    <t xml:space="preserve">Experiencia de al menos 6 años en sistema de gestión de calidad.					
</t>
  </si>
  <si>
    <t>TRE24-EEP-078</t>
  </si>
  <si>
    <t>Técnico/a en diseño y modelos 3D</t>
  </si>
  <si>
    <t xml:space="preserve">Experiencia de al menos 1 año en diseño gráfico o gestión de modelos 3D.					
</t>
  </si>
  <si>
    <r>
      <rPr>
        <sz val="11"/>
        <color rgb="FF000000"/>
        <rFont val="Calibri"/>
        <family val="2"/>
        <scheme val="minor"/>
      </rPr>
      <t xml:space="preserve">1.4- El segundo punto dice ''2. Diseño paramétrico para generar </t>
    </r>
    <r>
      <rPr>
        <b/>
        <sz val="11"/>
        <color rgb="FF000000"/>
        <rFont val="Calibri"/>
        <family val="2"/>
        <scheme val="minor"/>
      </rPr>
      <t>assts</t>
    </r>
    <r>
      <rPr>
        <sz val="11"/>
        <color rgb="FF000000"/>
        <rFont val="Calibri"/>
        <family val="2"/>
        <scheme val="minor"/>
      </rPr>
      <t xml:space="preserve"> de 3D.''. Entiendo que en vez de </t>
    </r>
    <r>
      <rPr>
        <b/>
        <sz val="11"/>
        <color rgb="FF000000"/>
        <rFont val="Calibri"/>
        <family val="2"/>
        <scheme val="minor"/>
      </rPr>
      <t>assts</t>
    </r>
    <r>
      <rPr>
        <sz val="11"/>
        <color rgb="FF000000"/>
        <rFont val="Calibri"/>
        <family val="2"/>
        <scheme val="minor"/>
      </rPr>
      <t xml:space="preserve"> debería ser </t>
    </r>
    <r>
      <rPr>
        <b/>
        <sz val="11"/>
        <color rgb="FF000000"/>
        <rFont val="Calibri"/>
        <family val="2"/>
        <scheme val="minor"/>
      </rPr>
      <t>assets</t>
    </r>
    <r>
      <rPr>
        <sz val="11"/>
        <color rgb="FF000000"/>
        <rFont val="Calibri"/>
        <family val="2"/>
        <scheme val="minor"/>
      </rPr>
      <t>, es correcto?</t>
    </r>
    <r>
      <rPr>
        <b/>
        <sz val="11"/>
        <color rgb="FF000000"/>
        <rFont val="Calibri"/>
        <family val="2"/>
        <scheme val="minor"/>
      </rPr>
      <t xml:space="preserve">	</t>
    </r>
    <r>
      <rPr>
        <sz val="11"/>
        <color rgb="FF000000"/>
        <rFont val="Calibri"/>
        <family val="2"/>
        <scheme val="minor"/>
      </rPr>
      <t xml:space="preserve">										
</t>
    </r>
  </si>
  <si>
    <t>TRE24-EEP-079</t>
  </si>
  <si>
    <t>Experto/a en implantación y formación BIM</t>
  </si>
  <si>
    <t xml:space="preserve">Formación específica en BIM.
Experiencia de al menos 6 años en docencia en formación BIM.
Experiencia de al menos 6 años en gestión BIM de proyectos y/o obras.				
</t>
  </si>
  <si>
    <t>TRE24-EEP-080</t>
  </si>
  <si>
    <t>Técnico/a en inundabilidad</t>
  </si>
  <si>
    <t>Experiencia de, al menos, 1 año en estudios de inundabilidad.</t>
  </si>
  <si>
    <t>TRE24-EEP-081</t>
  </si>
  <si>
    <t xml:space="preserve">Experiencia de al menos 6 años en la especialidad de Hidrología y drenaje en proyectos de infraestructura lineal.				
</t>
  </si>
  <si>
    <t>TRE24-EEP-082</t>
  </si>
  <si>
    <t xml:space="preserve">Formación específica en BIM.
Experiencia de, al menos 6 meses, como formador en materias relacionadas con BIM.
5 años de experiencia en proyectos u obras desarrollados con BIM.				
</t>
  </si>
  <si>
    <t>LAS COMPETENCIAS NO SON DE TECNICO 1. FALTA INICIATIVA</t>
  </si>
  <si>
    <t>TRE24-EEP-083</t>
  </si>
  <si>
    <t>Jefe/a de Proyecto de Diseño de Viales y Urbanización</t>
  </si>
  <si>
    <t>Al menos 8 años de experiencia profesional global desde el año de Titulación referida en el apartado 2.1.
Al menos 8 años de experiencia global en el sector de la Ingeniería Civil.
Al menos 8 años de experiencia en diseño / proyecto de Infraestructuras Viales y Urbanización.
Al menos 8 años desempeñando funciones de Jefe/Autor de Proyecto de Urbanización.
Formación en: Istram, Autocad.</t>
  </si>
  <si>
    <t>TRE24-EEP-084</t>
  </si>
  <si>
    <t>Experto/a en Seguridad Viaria</t>
  </si>
  <si>
    <t xml:space="preserve">Al menos 6 años de experiencia profesional global desde el año de Titulación referida en el apartado 2.1.
Al menos 6 años de experiencia global en el sector de la Ingeniería/ Consultoría del Transporte.
Al menos 6 años de experiencia en materia de Seguridad Vial a nivel nacional e internacional.
Al menos 1,5 años de experiencia en las funciones descritas en el apartado 1.14.	
Formación: Auditor de Seguridad Vial, Gis.			
</t>
  </si>
  <si>
    <t>TRE24-EEP-085</t>
  </si>
  <si>
    <t>Técnico/a en Licitaciones de Carreteras</t>
  </si>
  <si>
    <t>Experiencia de al menos 2 años desde titulación.
Experiencia de al menos 2 años trabajando en el ámbito de la carretera.
Experiencia de al menos 2 años en licitaciones.
Experiencia de al menos 2 años trabajando en relación con administraciones públicas españolas.
Experiencia de al menos 2 años en preparación de ofertas así como en la revisión y valoración de las mismas para obras públicas en el ámbito de la carretera.</t>
  </si>
  <si>
    <t>TRE24-EEP-086</t>
  </si>
  <si>
    <t xml:space="preserve">Al menos 5 años de experiencia profesional global desde el año de Titulación referida en el apartado 2.1.
Al menos 5 años de experiencia global en el ámbito de la carretera.
Al menos 2 años en las funciones enumeradas en el apartado 1.14.
Formación en Gis, Lidar, Bases de datos Espaciales, Firmes				
</t>
  </si>
  <si>
    <t>TRE24-EEP-087</t>
  </si>
  <si>
    <t xml:space="preserve">Al menos 2 años de experiencia profesional global desde el año de Titulación referida en el apartado 2.1.
Al menos 2 años de experiencia global en el ámbito de la carretera.
Al menos 2 años en las funciones enumeradas en el apartado 1.14.				
</t>
  </si>
  <si>
    <t>TRE24-EEP-088</t>
  </si>
  <si>
    <t>Técnico/a en redacción de proyectos de arquitectura y edificación ferroviaria</t>
  </si>
  <si>
    <t xml:space="preserve">Al menos 5 años de experiencia profesional global desde el año de Titulación referida en el apartado 2.1.	
Al menos 5 años de experiencia en la redacción de proyectos.
Al menos 1 año de experiencia en la redacción de proyectos de arquitectura ferroviaria referido en el apartado 1.14.
</t>
  </si>
  <si>
    <t>TRE24-EEP-089</t>
  </si>
  <si>
    <t>Al menos 2 años de experiencia profesional global desde el año de Titulación referida en el apartado 2.1.
Al menos 2 años de experiencia en la redacción de proyectos.
Al menos un (1) año de experiencia en la redacción de proyectos de arquitectura ferroviaria referido en el apartado 1.14.</t>
  </si>
  <si>
    <t>TRE24-EEP-090</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</si>
  <si>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las funciones enumeradas en el apartado 1.14.
Al menos 1 año de experiencia acreditada en uso de ISTRAM para modelado de obra lineal en proyectos aprobados.</t>
  </si>
  <si>
    <t>TRE24-EEP-091</t>
  </si>
  <si>
    <t>TRE24-EEP-092</t>
  </si>
  <si>
    <t xml:space="preserve">Experiencia mínima de 5 años global en el campo de la hidrogeología.
Experiencia mínima de 2 años en seguimiento hidrogeológico de infraestructuras y redacción de proyectos de redes piezométricas redacción de proyectos de redes piezométricas.
Al menos 5 años de experiencia trabajando con Software específico para hidrogeología.
Formación en Leapfrog.			
</t>
  </si>
  <si>
    <t>TRE24-EEP-093</t>
  </si>
  <si>
    <t>Técnico/a consolidado en cálculo de estructuras</t>
  </si>
  <si>
    <t>Experiencia mínima de 1 año trabajando en el diseño y cálculo estructural de proyectos de Ingeniería civil.
Al menos 1 año de experiencia trabajando con software de cálculo estructural CUBUS (Statik, Fagus, Cedrus, Pyrus).
Al menos 1 año de experiencia trabajando con software de cálculo estructural SAP2000.</t>
  </si>
  <si>
    <t>TRE24-EEP-094</t>
  </si>
  <si>
    <t>Máster en diseño de arquitectura BIM con Revit.
Experiencia mínima de 5 años trabajando en el diseño y cálculo estructural de proyectos de Ingeniería civil y/o edificación.
Experiencia mínima de 5 años trabajando con proyectos de estructuras aplicando la metodología BIM tanto en modelado como en cálculo.
Al menos 5 años de experiencia trabajando con el software REVIT aplicado a proyectos.
Experiencia mínima de 5 años en generación de presupuestos en entorno BIM.</t>
  </si>
  <si>
    <t>TRE24-EEP-095</t>
  </si>
  <si>
    <t>Experto/a especialista en proyectos de túneles y obras subterráneas</t>
  </si>
  <si>
    <t>Experiencia de 8 años en proyectos de túneles y obras subterráneas.
Experiencia de 6 años en proyectos de túneles internacionales.
Haber participado al menos en 5 proyectos internacionales de ingeniería civil.
Experiencia de 5 años como jefe de proyectos de obras subterráneas.</t>
  </si>
  <si>
    <t>TRE24-EEP-096</t>
  </si>
  <si>
    <t>Experto/a en geotecnia general y geotecnia de túnel</t>
  </si>
  <si>
    <t xml:space="preserve">Experiencia de 6 años en redacción de anejos geotécnicos de proyectos de obras subterráneas. 
Al menos 6 años trabajando con software geotécnico (Paquete Rocscience, Plaxis2D).
Experiencia de 2 años en proyectos geotécnicos internacionales.
Experiencia de 2 años participando en proyectos de adecuación de túneles de carretera al R.D. 635/2006.
Al menos 2 años trabajando en el diseño geotécnico de túneles mediante NATM y pantallas.				
</t>
  </si>
  <si>
    <t>TRE24-EEP-097</t>
  </si>
  <si>
    <t>"Al menos 1 año de experiencia trabajando con QGIS.
Mínimo de 6 meses de experiencia en redacción de proyectos específicos de piezómetros.
Haber participado al menos en 1 proyecto de Ingeniería civil de seguimiento hidrogeológico.</t>
  </si>
  <si>
    <t>TRE24-EEW-039</t>
  </si>
  <si>
    <t>Vigilante de Obra</t>
  </si>
  <si>
    <t>Al menos 5 años de experiencia profesional global desde el año de Titulación referida en el apartado 2.1.
Al menos 2 años de experiencia global en el sector de la Ingeniería/Consultoría del Transporte y/o Tecnologías de la Información.
Al menos 5 años de experiencia en el control y seguimiento de obras de edificación.
Al menos 2 años de experiencia realizando labores de vigilancia técnica en obras de rehabilitación de edificación histórica del transporte.</t>
  </si>
  <si>
    <t>TRE24-EEW-040</t>
  </si>
  <si>
    <t xml:space="preserve">LEED Mánager </t>
  </si>
  <si>
    <t>Al menos 8 años de experiencia profesional global desde el año de Titulación referida en el apartado 2.1.
Al menos 8 años de experiencia global en el sector de la Ingeniería/Consultoría del Transporte y/o Tecnologías de la Información.
Al menos 1 año de experiencia en gestión de proyectos de arquitectura y de certificación LEED en un entorno de consultoría en gestión de programas (PMC).
Al menos 8 años de experiencia en la gestión y coordinación de proyectos arquitectónicos en todas sus fases, tanto en España como a nivel internacional, y al menos 8 años con posesión de acreditación oficial LEED.</t>
  </si>
  <si>
    <t>TRE24-EEW-041</t>
  </si>
  <si>
    <t>Director/a de Ejecución en obras Ferroviarias</t>
  </si>
  <si>
    <t xml:space="preserve">Al menos 6 años de experiencia profesional global desde el año de Titulación referida en el apartado 2.1.	
Al menos 2,5 años de experiencia global en el sector de la Ingeniería/Consultoría del Transporte y/o Tecnologías de la Información.
Al menos 2,5 años de experiencia en proyectos y/u obra de edificación en entorno ferroviario.
Al menos 6 años en de experiencia como Project Manager, jefe/a de obra y/o director/a de ejecución en obras de edificación residencial y hotelera.					
</t>
  </si>
  <si>
    <t>TRE24-EEW-042</t>
  </si>
  <si>
    <t>Director/a de Ejecución en obras AGE</t>
  </si>
  <si>
    <t>"Al menos 5 años de experiencia profesional global desde el año de Titulación referida en el apartado 2.1.
Al menos 17 meses de experiencia global en el sector de la Ingeniería/Consultoría del Transporte y/o Tecnologías de la Información.
Al menos 5 años de experiencia en Jefatura de obra, gestión de clientes, proyectos y coordinación de equipos.
Al menos 3 años en Proyect Manager de obras sector naval.</t>
  </si>
  <si>
    <t>TRE24-EEW-043</t>
  </si>
  <si>
    <t>Asistente 1</t>
  </si>
  <si>
    <t>Al menos 5 años de experiencia profesional global desde el año de Titulación referida en el apartado 2.1.
Al menos 5 años de experiencia global en el sector de la Ingeniería/Consultoría del Transporte y/o Tecnologías de la Información.
Al menos 5 años de experiencia en Asistencias Técnicas como vigilante de obras de Talleres de Mantenimiento de Trenes.
Al menos 5 años de experiencia en obra civil como encargado de obra.</t>
  </si>
  <si>
    <t>TRE24-EEW-044</t>
  </si>
  <si>
    <t>Técnico/a de Edificación en Asistencia Técnica en Cliente (CSIC)</t>
  </si>
  <si>
    <t>Al menos 5 años de experiencia profesional global desde el año de Titulación referida en el apartado 2.1.
Al menos 2 años de experiencia global en el sector de la Ingeniería/Consultoría del Transporte y/o Tecnologías de la Información.
Al menos 5 años de experiencia como inspector/a técnico urbanístico de licencias.
Al menos 3 años en seguimiento de obra como ingeniero/a de proyecto.</t>
  </si>
  <si>
    <t>TRE24-EEW-045</t>
  </si>
  <si>
    <t xml:space="preserve">Al menos 6 años de experiencia profesional global desde el año de Titulación referida en el apartado 2.1.	
Al menos 2 años de experiencia global en el sector de la Ingeniería/Consultoría del Transporte y/o Tecnologías de la Información.
Al menos 2 años de experiencia en la gestión de servicios operacionales e instalaciones para asistencia técnica e obras del Plan Sants.
Al menos 6 años de experiencia en Ingeniería y Puesta en Servicio de Proyectos de Subestaciones Eléctricas de A.T.				
</t>
  </si>
  <si>
    <t>TRE24-EEW-046</t>
  </si>
  <si>
    <t>Técnico/a de Edificación en Asistencia Técnica en Cliente (Adif)</t>
  </si>
  <si>
    <t xml:space="preserve">Al menos 6 años de experiencia profesional global desde el año de Titulación referida en el apartado 2.1.	
Al menos 3,5 años experiencia global en el sector de la Ingeniería/Consultoría del Transporte y/o Tecnologías de la Información.
Al menos 1 año en asistencia técnica de obras ferroviarias MRR, seguimiento y tramitación de incidencias contractuales, coordinación con todos los agentes y gestión de la acreditación.		
Al menos 4 años de experiencia, en el desarrollo de obras o proyectos de Edificación pública o Infraestructura pública.				
</t>
  </si>
  <si>
    <t>TRE24-EEW-047</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</si>
  <si>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en puestos de producción a pie de obra, principalmente como Jefe/a de Obras, en el control técnico y económico de la ejecución de obras, así como gestión de licencias y permisos, gestión de proveedores, gestión documental, etc.
Al menos 3 años en Consultoría y Asesoramiento técnico, especificación y cálculo de soluciones constructivas de anclajes, de suportación de instalaciones para la edificación y la construcción civil, de  perforación, demolición y corte (de hormigón principalmente), así como de las herramientas necesarias.</t>
  </si>
  <si>
    <t>TRE24-EEW-048</t>
  </si>
  <si>
    <t>Técnico/a de Instalaciones de Edificación para DF,</t>
  </si>
  <si>
    <t>Murcia</t>
  </si>
  <si>
    <t>Al menos 6 años de experiencia profesional global desde el año de Titulación referida en el apartado 2.1.
Al menos 5 años de experiencia global en el sector de la Ingeniería/Consultoría del Transporte y/o Tecnologías de la Información.
Al menos 2 años de experiencia en proyectos de edificación ferroviaria.
Al menos 5 años en supervisión, ejecución y puesta en servicio de proyectos de instalaciones de edificación.</t>
  </si>
  <si>
    <t>TRE24-EEW-049</t>
  </si>
  <si>
    <t xml:space="preserve">Al menos 3 años de experiencia profesional global desde el año de Titulación referida en el apartado 2.1.	
Al menos 1 año de experiencia global en el sector de la Ingeniería/Consultoría del Transporte y/o Tecnologías de la Información.
Al menos 1 año de experiencia en proyectos y obras de Edificación en entorno ferroviario.
Al menos 1 año de experiencia en la coordinación de trabajos acorde a los procedimientos de empresas gestoras de Infraestructuras ferroviarias.				
</t>
  </si>
  <si>
    <t>TRE24-EEW-050</t>
  </si>
  <si>
    <t>Al menos 6 años de experiencia profesional global desde el año de Titulación referida en el apartado 2.1.	
Al menos 6 años de experiencia global en el sector de la Ingeniería/Consultoría del Transporte y/o Tecnologías de la Información.
Al menos 1,5 años de experiencia en dirección de las obras de accesibilidad en estaciones de ferrocarril.
Al menos 1 año en (específica y/o funciones) Adjunto a la DO de pasos subterráneos bajo las vías de ADIF.</t>
  </si>
  <si>
    <t>TRE24-EEW-051</t>
  </si>
  <si>
    <t>Dirección de obra ferroviaria</t>
  </si>
  <si>
    <t>G. PMO Y DIRECCIONES DE OBRA</t>
  </si>
  <si>
    <t xml:space="preserve"> A Coruña</t>
  </si>
  <si>
    <t>Al menos 8 años de experiencia profesional global desde el año de Titulación referida en el apartado 2.1. 
Al menos 2 años de experiencia global en el sector de la Ingeniería/Consultoría del Transporte y/o Tecnologías de la Información.
Al menos 2 años de experiencia como director/a de obra ferroviaria para actuación de remodelación de una estación ferroviaria.
Al menos 3 años de experiencia como jefe/a de oficina técnica y control de calidad en asistencia técnica al control y vigilancia de obras ferroviarias en ámbito urbano que hayan tenido por objeto: nuevo edificio de viajeros o remodelación de vías o remodelación de andenes.</t>
  </si>
  <si>
    <t>TRE24-EEW-052</t>
  </si>
  <si>
    <t>Al menos 8 años de experiencia profesional global desde el año de Titulación referida en el apartado 2.1.
Al menos 16 meses de experiencia global en el sector de la Ingeniería/Consultoría del Transporte y/o Tecnologías de la Información.
Al menos 16 meses de experiencia como director/a de obra ferroviaria para construcción de plataforma ferroviaria para la integración del ferrocarril en una ciudad.
Al menos 1 año de experiencia como jefe/a de unidad de asistencia técnica a obras ferroviarias que hayan tenido por objeto obras de montaje de vía y electrificación.</t>
  </si>
  <si>
    <t>TRE24-EEW-053</t>
  </si>
  <si>
    <t>Técnico/a de Asistencia Técnica en el Departamento de Verificación e Infraestructura de Enaire</t>
  </si>
  <si>
    <t>Al menos 2 años de experiencia profesional global desde el año de Titulación referida en el apartado 2.1. 
Al menos 16 meses de experiencia global en el sector de la Ingeniería/Consultoría del Transporte y/o Tecnologías de la Información.
Al menos 16 meses de experiencia como técnico/a de asistencia técnica.
Al menos 20 meses de experiencia como ingeniero/a en geodesia y cartografía, con al menos un (1) trabajo relacionado con modelado de una terminal de aeropuerto.</t>
  </si>
  <si>
    <t>TRE24-EEW-054</t>
  </si>
  <si>
    <t>Técnico/a de apoyo a dirección de obra ferroviaria</t>
  </si>
  <si>
    <t>Guipúzcoa</t>
  </si>
  <si>
    <t xml:space="preserve">Al menos 2 años de experiencia profesional global desde el año de Titulación referida en el apartado 2.1. 
Al menos 16 meses de experiencia global en el sector de la Ingeniería/Consultoría del Transporte y/o Tecnologías de la Información.
Al menos 16 meses de experiencia como técnico de apoyo a las direcciones de obra ferroviaria en la línea de A.V. Vitoria-Bilbao-San Sebastián, Nudo de Bergara.
Euskera: nivel C1.			
</t>
  </si>
  <si>
    <t>TRE24-EEW-055</t>
  </si>
  <si>
    <t>Responsable BIM y Gestor/a BIM para obra ferroviaria</t>
  </si>
  <si>
    <t>Al menos 2 años de experiencia profesional global desde el año de Titulación referida en el apartado 2.1. 
Al menos 2 años de experiencia global en el sector de la Ingeniería/Consultoría del Transporte y/o Tecnologías de la Información.
Al menos 15 meses de experiencia como Responsable BIM y Gestor/a de Información BIM para para obras ferroviarias.
Al menos 20 meses de experiencia como técnico/a de gestión de Oficina de Información y Atención al Ciudadano para obra ferroviaria.</t>
  </si>
  <si>
    <t>TRE24-EEW-056</t>
  </si>
  <si>
    <t>Apoyo administrativo en oficina de obra</t>
  </si>
  <si>
    <t>Al menos 18 meses de experiencia global en el sector de la Ingeniería/Consultoría del Transporte y/o Tecnologías de la Información.
Al menos 18 meses de experiencia como apoyo admistrativo en oficina de obra a directores de obra ferroviria.
Al menos 3 años de experinecia como apoyo adminsitrativo o auxiliar administrativo en oficina de obra ferroviaria.</t>
  </si>
  <si>
    <t>TRE24-EEW-057</t>
  </si>
  <si>
    <t>Técnico/a de control y seguimiento de contratos de carreteras</t>
  </si>
  <si>
    <t>"Al menos 5 años de experiencia profesional global desde el año de Titulación referida en el apartado 2.1. 
Al menos 14 meses de experiencia global en el sector de la Ingeniería/Consultoría del Transporte y/o Tecnologías de la Información.
Al menos 14 meses de experiencia como técnico/a de control y seguimiento de contratos de carreteras para el Ministerio.
Al menos 5 años de experiencia en carreteras en consultoría, diseño u obra de carreteras.</t>
  </si>
  <si>
    <t>TRE24-EEW-058</t>
  </si>
  <si>
    <t>Adjunto/a  dirección de obras de carreteras</t>
  </si>
  <si>
    <t>Al menos 4 años de experiencia profesional global desde el año de Titulación referida en el apartado 2.1. 
Al menos 13 meses de experiencia global en el sector de la Ingeniería/Consultoría del Transporte y/o Tecnologías de la Información.
Al menos 13 meses de experiencia como adjunto/a a la dirección de obra para obras de carreteras.
Al menos 10 meses como jefe/a de calidad y medio ambiente para asistencia técnica a obra de plataforma ferroviaria de alta velocidad.</t>
  </si>
  <si>
    <t>TRE24-EEW-059</t>
  </si>
  <si>
    <t>Director/a de Ejecución en obra</t>
  </si>
  <si>
    <t>Al menos 6 años de experiencia profesional global desde el año de Titulación referida en el apartado 2.1.
Al menos 20 meses de experiencia global en el sector de la Ingeniería/Consultoría del Transporte y/o Tecnologías de la Información.
Al menos 6 años de experiencia en gestión económica y seguimiento documental de las obras.
Al menos 5 años en dirección de obra, coordinación de trabajos con subcontratas y reportes económicos al cliente.</t>
  </si>
  <si>
    <t>TRE24-EEW-060</t>
  </si>
  <si>
    <t xml:space="preserve">Técnico/a de control Geológico - Geotécnico </t>
  </si>
  <si>
    <t>Máster en Recursos Geológicos e Ingeniería Geológica.
Al menos 8 años de experiencia en el sector de la Geología/Geotécnia.
Al menos 2 años de experiencia realizando funciones similares a las del puesto ofertado.</t>
  </si>
  <si>
    <t>TRE24-EEW-061</t>
  </si>
  <si>
    <t xml:space="preserve">Jefe/a de Unidad Asistencia Técnica </t>
  </si>
  <si>
    <t>Al menos 8 años de experiencia trabajando en Asistencias Técnicas de Infraestructura y superestructura ferroviaria.
Al menos 6 años de experiencia realizando funciones similares a las del puesto ofertado.</t>
  </si>
  <si>
    <t>TRE24-EEW-062</t>
  </si>
  <si>
    <t>Técnico/a de Suministros y Aparatos de Vía</t>
  </si>
  <si>
    <t>Zamora</t>
  </si>
  <si>
    <t>Curso de Manejo de aparatos topográficos (Nivel, Estación Total y G.P.S).</t>
  </si>
  <si>
    <t>TRE24-EEW-063</t>
  </si>
  <si>
    <t>Coordinador/a de inspecciones en almacenes</t>
  </si>
  <si>
    <t>Curso de SAP Avanzado.
Al menos 6 años de experiencia en el sector de la logística y almacenes.
Al menos 3 años de experiencia realizando funciones similares a las del puesto ofertado.</t>
  </si>
  <si>
    <t>TRE24-EEW-064</t>
  </si>
  <si>
    <t xml:space="preserve">Asistente Técnico/a de Suministros y  Aparatos de Vía </t>
  </si>
  <si>
    <t>Curso de Piloto / Operador de Vuelos de Dron.
Al menos 1 año de experiencia realizando funciones similares a las del puesto ofertado.</t>
  </si>
  <si>
    <t>TRE24-EEW-065</t>
  </si>
  <si>
    <t>Técnico/a de Suministros de Materiales de Vía</t>
  </si>
  <si>
    <t xml:space="preserve">Al menos 2 años de experiencia realizando funciones similares a las del puesto ofertado. </t>
  </si>
  <si>
    <t>TRE24-EEW-066</t>
  </si>
  <si>
    <t xml:space="preserve">Al menos 2 años de experiencia realizando funciones similares a las del puesto ofertado.  </t>
  </si>
  <si>
    <t>TRE24-EEW-067</t>
  </si>
  <si>
    <t xml:space="preserve">Técnico/a en Gestión de Riesgos Ferroviarios </t>
  </si>
  <si>
    <t>Al menos 5 años de experiencia como coordinador/a de Seguridad Operacional.                                                                                                                                                                                     Al menos 2 años de experiencia realizando las funciones específicas del puesto ofertado.</t>
  </si>
  <si>
    <t>TRE24-ESO-023</t>
  </si>
  <si>
    <t>Técnico/a en Sistemas para la Operación de Drones</t>
  </si>
  <si>
    <t>Al menos 1 año de experiencia profesional global desde el año de Titulación referida en el apartado 2.1.
Experiencia mínima de 1 año en el desarrollo de las funciones específicas del puesto (apartado 1.14).</t>
  </si>
  <si>
    <t>TRE24-ESO-024</t>
  </si>
  <si>
    <t>Experto/a en Procedimientos de Operación de Aeronaves</t>
  </si>
  <si>
    <t>G. ESPACIO AÉREO</t>
  </si>
  <si>
    <t>Experiencia global de al menos 6 años. 
Experiencia de al menos 2 años participando en proyectos de diseño realizando alguna de las funciones específicas (apartado 1.14).
Formación específica en diseño de procedimientos instrumentales de vuelo (IFPD)</t>
  </si>
  <si>
    <t>TRE24-ESO-025</t>
  </si>
  <si>
    <t>Técnico/a en Sistemas de Navegación y Vigilancia Aeronáutica</t>
  </si>
  <si>
    <t>Al menos 1 año de experiencia profesional global.
Experiencia mínima de 1 año en el desarrollo de las funciones específicas del puesto.</t>
  </si>
  <si>
    <t>TRE24-ESO-026</t>
  </si>
  <si>
    <t>Técnico/a en Operaciones Aéreas en Lado Aire Aeropuerto</t>
  </si>
  <si>
    <t>"Al menos 1 años de experiencia global.
Experiencia de al menos 6 meses en el desarrollo de las funciones específicas (apartado 1.14).</t>
  </si>
  <si>
    <t xml:space="preserve">SOBRA LA COMPETENCIA 3) Gestión y Transmisión del conocimiento.	
</t>
  </si>
  <si>
    <t>TRE24-ESO-027</t>
  </si>
  <si>
    <t>Asistente en Sistemas de Navegación por Satélite (GNSS)</t>
  </si>
  <si>
    <t>Al menos 1 año de experiencia profesional global.				
Al menos 1 año de experiencia en las funciones descritas en el apartado 1.14.
Disponer de Habilitación Personal de Seguridad.</t>
  </si>
  <si>
    <t>TRE24-ESO-028</t>
  </si>
  <si>
    <t>Técnico/a en Operaciones Aéreas en Ruta y TMA</t>
  </si>
  <si>
    <t>Al menos 2 años de experiencia global
Al menos 1 año de experiencia en el desarrollo de las funciones específicas (apartado 1.14)</t>
  </si>
  <si>
    <t>Sobra completencicas el punto 3)Gestión y transmisión del conocimiento</t>
  </si>
  <si>
    <t>TRE24-ESO-029</t>
  </si>
  <si>
    <t>Técnico/a  en Seguridad Operacional y Factores Humanos en Aviación</t>
  </si>
  <si>
    <t>G. SEGURIDAD AÉREA</t>
  </si>
  <si>
    <t>2.1-Se indica ''Titulación Universitaria de Grado Medio o Superior'' y requiere:  Ingeniería Aeroespacial, Gestión Aeronáutica o Gestión de Operaciones y Tránsito Aéreo. Además indica ''experiencia específica, reconocida por la empresa, en actividades relacionadas con las funciones definidas en el apartado 1.14'', un requisito muy parecido al indicado en el apartado 2.2: ''Experiencia de al menos 1 año en las funciones definidas en el apartado 1.14''.</t>
  </si>
  <si>
    <t>TRE24-ESO-030</t>
  </si>
  <si>
    <r>
      <t>Técnico/a en Validación Operativa</t>
    </r>
    <r>
      <rPr>
        <b/>
        <sz val="11"/>
        <color rgb="FFFF0000"/>
        <rFont val="Calibri"/>
        <family val="2"/>
        <scheme val="minor"/>
      </rPr>
      <t xml:space="preserve"> </t>
    </r>
    <r>
      <rPr>
        <sz val="11"/>
        <rFont val="Calibri"/>
        <family val="2"/>
        <scheme val="minor"/>
      </rPr>
      <t>ATM</t>
    </r>
  </si>
  <si>
    <t>Al menos 2 años de experiencia global.
Experiencia de al menos 1 año participando en proyectos realizando alguna de las funciones específicas (apartado 1.14).</t>
  </si>
  <si>
    <t>TRE24-ESO-031</t>
  </si>
  <si>
    <t>Técnico/a en Procedimientos de Operación de Aeronaves</t>
  </si>
  <si>
    <t>Al menos 2 años de experiencia global.
Experiencia de al menos 1 año participando en proyectos realizando alguna de las funciones específicas (apartado 1.14).
Formación específica en diseño de procedimientos instrumentales de vuelo (IFPD) Convencional y basada en prestaciones.</t>
  </si>
  <si>
    <t>TRE24-ESO-032</t>
  </si>
  <si>
    <t>Técnico/a en Gestión de Afluencia y Capacidad de Tráfico Aéreo</t>
  </si>
  <si>
    <t xml:space="preserve">Al menos 1 año de experiencia profesional global desde el año de Titulación referida en el apartado 2.1.
Al menos 1  año de experiencia global  en el sector de la Ingeniería/ Consultoría del Transporte.
Al menos 1 año de experiencia en las funciones específicas indicadas en el apartado 1.14 </t>
  </si>
  <si>
    <t>TRE24-ESO-033</t>
  </si>
  <si>
    <t>Técnico/a en Seguridad Operacional y Factores Humanos en Aviación</t>
  </si>
  <si>
    <t>Al menos 1 año de experiencia profesional global desde el año de Titulación referida en el apartado 2.1.
Experiencia en el desarrollo de las funciones definidas en el apartado 1.14.</t>
  </si>
  <si>
    <t>TRE24-ESO-034</t>
  </si>
  <si>
    <t>Técnico/a en Validación Operativa ATM</t>
  </si>
  <si>
    <t>Experiencia global de al menos 3 años. 
Experiencia de al menos 2 años participando en proyectos realizando alguna de las funciones específicas (apartado 1.14).</t>
  </si>
  <si>
    <t>TRE24-ESO-035</t>
  </si>
  <si>
    <t>Técnico/a en Gestión de afluencia y capacidad de Tráfico Aéreo</t>
  </si>
  <si>
    <t xml:space="preserve">Al menos 4 años de experiencia profesional global desde el año de Titulación.
Al menos 2 años de experiencia global en el sector del Transporte Aéreo.
Al menos 1 año de experiencia en las funciones específicas indicadas en el apartado 1.14.				
</t>
  </si>
  <si>
    <t>TRE24-ESO-036</t>
  </si>
  <si>
    <t xml:space="preserve">Al menos 1 año de experiencia global.
Experiencia participando en proyectos internacionales realizando alguna de las funciones específicas (apartado 1.14).
Formación específica en diseño de procedimientos instrumentales de vuelo (IFPD) Convencional y basada en prestaciones.					
</t>
  </si>
  <si>
    <t>TRE24-ESO-037</t>
  </si>
  <si>
    <t>Al menos 2 años de experiencia profesional global.					
Al menos 1 año de experiencia en las funciones descritas en el apartado 1.14.
Disponer de Habilitación Personal de Seguridad.</t>
  </si>
  <si>
    <t>TRE24-ESO-038</t>
  </si>
  <si>
    <t>Experiencia global de al menos 3 años. 
Experiencia de al menos 2 años participando en proyectos realizando alguna de las funciones específicas (apartado 1.14)..
Formación específica en diseño de procedimientos instrumentales de vuelo (IFPD) Convencional y basada en prestaciones</t>
  </si>
  <si>
    <t>TRE24-ESO-039</t>
  </si>
  <si>
    <t>Técnico/a en Sistemas de Navegación por Satélite (GNSS)</t>
  </si>
  <si>
    <t>TRE24-ESR-026</t>
  </si>
  <si>
    <t>Técnico/a compras repuestos Material Rodante</t>
  </si>
  <si>
    <t>"Al menos 1 año de experiencia profesional global desde el año de Titulación referida en el apartado 2.1.
Al menos 1 año de experiencia global  en el sector de la Ingeniería/Consultoría del Transporte.
Al menos 1 año de experiencia en el ámbito del material rodante.
Al menos 1 año de experiencia en procesos de homologación de proveedores y/o compra de repuestos el mantenimiento de material rodante ferroviario.</t>
  </si>
  <si>
    <t>TRE24-ESR-027</t>
  </si>
  <si>
    <t>Técnico/a Material Rodante, vehículos de rescate</t>
  </si>
  <si>
    <t>Al menos 1 año de experiencia profesional global desde el año de Titulación referida en el apartado 2.1.
Al menos 1 año de experiencia global en el sector de la Ingeniería/Inspección/Consultoría del Transporte.
Al menos 1 año de experiencia global en la inspección reglamentaria de vehículos.
Al menos 1 año de experiencia en la gestión de vehículos ferroviarios de rescate.</t>
  </si>
  <si>
    <t>TRE24-ESR-028</t>
  </si>
  <si>
    <t>Técnico/a de Auscultación</t>
  </si>
  <si>
    <t>Al menos  1 año de experiencia profesional global desde el año de Titulación referida en el apartado 2.1.
Al menos 1 año de experiencia global en el sector de la Ingeniería/Consultoría del Transporte.
Al menos 1 año de experiencia en el apoyo a la explotación de vehículos de auscultación.
Al menos 1 año de experiencia en la realización y análisis de datos de auscultaciones dinámicas de vía y catenaria.</t>
  </si>
  <si>
    <t>TRE24-ESR-029</t>
  </si>
  <si>
    <t>TRE24-ESR-030</t>
  </si>
  <si>
    <t>Técnico/a en diseño de infraestructuras. Seguridad Operativa y Gestión de Emergencias</t>
  </si>
  <si>
    <t>Al menos 8 años de experiencia global en el sector ferroviario.
Al menos 8 años realizando las funciones específicas requeridas en el punto 1.14 del presente Anexo.
Al menos 5 años de experiencia en el ámbito de la Operación Ferroviaria.</t>
  </si>
  <si>
    <t>TRE24-ESR-031</t>
  </si>
  <si>
    <t>Al menos 4 años realizando las funciones específicas del puesto definidas en el apartado 1.14 del presente Anexo.</t>
  </si>
  <si>
    <t>TRE24-ESR-032</t>
  </si>
  <si>
    <t>TRE24-ESR-033</t>
  </si>
  <si>
    <t>"Al menos 8 años de experiencia en el ámbito de la seguridad y de los sistemas TI.
Al menos  4 años de experiencia ejerciendo las funciones específicas del puesto indicadas en el apartado 1.14.</t>
  </si>
  <si>
    <t>TRE24-ESR-034</t>
  </si>
  <si>
    <t>Técnico/a en mantenimiento de infraestructuras. Instalaciones de Protección Civil y de Seguridad</t>
  </si>
  <si>
    <t>Al menos, 8 años de experiencia global ejerciendo labores conformes a la titulación académica exigida.
Al menos, 8 años de experiencia en el ámbito de las instalaciones de Protección Civil y Seguridad.
Al menos, 5 años de experiencia en la redacción, implantación y revisión de Planes de Emergencia y Autoprotección.
Al menos, 1 año realizando las funciones específicas del puesto tal y como se definen en el apartado 1.14 del presente Anexo.</t>
  </si>
  <si>
    <t>TRE24-ESR-035</t>
  </si>
  <si>
    <t>Técnico/a en seguridad operacional. Factores Humanos</t>
  </si>
  <si>
    <t>Al menos un año realizando las funciones específicas del puesto indicadas en el apartado 1.14 del presente Anexo.</t>
  </si>
  <si>
    <t>TRE24-ESR-036</t>
  </si>
  <si>
    <t>Técnico/a en diseño de infraestructuras. Instalaciones de Protección Civil y Seguridad. Seguridad Operativa y Gestión de Emergencias</t>
  </si>
  <si>
    <t xml:space="preserve">Al menos 8 años de experincia global ejerciendo funciones relativas a su titulación.
Al menos 8 años en el ámbito de la autoprotección y de las instalaciones de PCI.
Al menos 1 año realizando las funciones específicas relacionadas en el apartado 1.14 del presente Anexo.
</t>
  </si>
  <si>
    <t>TRE24-ESR-037</t>
  </si>
  <si>
    <t>Técnico/a en seguridad operacional. Sistemas de Gestión de la Seguridad</t>
  </si>
  <si>
    <t>"Al menos, 5 años de experiencia en labores de gestión de calidad.
Al menos 2 años de experiencia realizando funciones de Gestión de la Seguridad Ferroviaria, de los cuales uno, ejerciendo las funciones específicas del puesto definidas en el apartado 1.14 del presente Anexo.</t>
  </si>
  <si>
    <t>TRE24-ESR-038</t>
  </si>
  <si>
    <t>8 años de experiencia en el ámbito de las instalaciones de seguridad física.
3 años realizando las funciones específicas del puesto, indicadas en el apartado 1.14 del presente Anexo.</t>
  </si>
  <si>
    <t>TRE24-ESR-039</t>
  </si>
  <si>
    <t>Operador/a Telemando de Energía</t>
  </si>
  <si>
    <t>Al menos 1 año de experiencia como operador del telemando de energía de sistemas ferroviarios.
Habilitación como Operador de Telemando de Energía ferroviaria de alta velocidad.</t>
  </si>
  <si>
    <t>TRE24-ESR-040</t>
  </si>
  <si>
    <t>"Al menos 1 año de experiencia como operador del telemando de energía de sistemas ferroviarios.
Habilitación como Operador de Telemando de Energía ferroviaria de alta velocidad.</t>
  </si>
  <si>
    <t>TRE24-ESR-041</t>
  </si>
  <si>
    <t>Vigilante de mantenimiento de instalaciones de suministro de energía eléctrica a la tracción ferroviaria</t>
  </si>
  <si>
    <t>Al menos 5 años de experiencia en mantenimiento u obra de infraestructuras ferroviarias, de los cuales al menos 1 debe ser en mantenimiento de instalaciones de suministro de energía eléctrica a la tracción ferroviaria.
Formación y habilitación en Prevención de riesgos de trabajo en altura y sistemas anticaída.</t>
  </si>
  <si>
    <t>TRE24-ESR-042</t>
  </si>
  <si>
    <t>Experto/a en diseño y construcción de sistemas de control de energía eléctrica</t>
  </si>
  <si>
    <t>Al menos 6 años de experiencia en proyectos y/o construcción y puesta en servicio de sistemas de control, mando o protecciones de sistemas eléctricos, de los cuales 3 deben estar relacionados con sistemas de transporte.
Habilitación como operador del telemando de energía de líneas de alta velocidad</t>
  </si>
  <si>
    <t>TRE24-ESR-043</t>
  </si>
  <si>
    <t>TRE24-ESS-020</t>
  </si>
  <si>
    <t>Director/a de Obras de Señalización Ferroviaria</t>
  </si>
  <si>
    <t>Granada</t>
  </si>
  <si>
    <t>Experiencia de, al menos 5 años en proyectos, obras y/o mantenimiento  de sistemas Ferroviarios.
Experiencia de, al menos 3 años en Obras y/o mantenimiento de sistemas de Señalización Ferroviaria.</t>
  </si>
  <si>
    <t>TRE24-ESS-021</t>
  </si>
  <si>
    <t>Director/a de Obras de Telecomunicaciones Ferroviarias</t>
  </si>
  <si>
    <t>Al menos 9 años de experiencia laboral.
Al menos 5 años en de proyectos de Telecomunicaciones.
Al menos 12 meses en tareas de Dirección de Obra de Telecomunicaciones.</t>
  </si>
  <si>
    <t>TRE24-ESS-022</t>
  </si>
  <si>
    <t>Técnico/a de Proyectos de fibra óptica</t>
  </si>
  <si>
    <t>TRE24-ESS-023</t>
  </si>
  <si>
    <t>Técnico/a de Mantenimiento de fibra óptica</t>
  </si>
  <si>
    <t xml:space="preserve">Al menos 4 años de experiencia laboral relacionada con despliegues o mantenimiento de fibra óptica.
Al menos 18 meses en mantenimiento o proyectos de fibra óptica en entornos ferroviarios.					
</t>
  </si>
  <si>
    <t>TRE24-ESS-024</t>
  </si>
  <si>
    <t>Al menos 10 años de experiencia laboral
Al menos 10 años en de proyectos de Telecomunicaciones
Al menos 12 meses en tareas de Dirección de Obra de Telecomunicaciones</t>
  </si>
  <si>
    <t>NO COINCIDE LOS PUESTOS. EN EL EXCEL EXPERTO3 EN EL ANEXO GERENTE3. LAS COMPETENCIAS CORRESPONDEN AL PUESTO DE EXPERTO3.</t>
  </si>
  <si>
    <t>TRE24-ESS-025</t>
  </si>
  <si>
    <t>Asistencia técnica a obra y mantenimiento de instalaciones de telecomunicaciones para Estaciones</t>
  </si>
  <si>
    <t>Al menos 5 años de experiencia laboral.
Al menos 5 años en de proyectos de sistemas para viajeros.
Al menos 12 meses en tareas de Sistemas de viajeros en estaciones.</t>
  </si>
  <si>
    <t>TRE24-ESS-026</t>
  </si>
  <si>
    <t>Proyectos y Asistencia técnica a obra de telecomunicaciones para Estaciones</t>
  </si>
  <si>
    <t>"Al menos 1 año de experiencia laboral.
Al menos 12 meses en proyectos con sistemas en estaciones ferroviarias.</t>
  </si>
  <si>
    <t>TRE24-ESS-027</t>
  </si>
  <si>
    <t>Asistente Técnico/a  Obras de Telecomunicaciones Ferroviarias</t>
  </si>
  <si>
    <t>Al menos 6 años de experiencia laboral en trabajos en entornos industriales o de telecomunicaciones de los cuales
Al menos un (1) año en tareas de vigilancia de obra o Replanteos de Obra</t>
  </si>
  <si>
    <t>TRE24-ESS-028</t>
  </si>
  <si>
    <t>Técnico/a de Telecomunicaciones FRMCS</t>
  </si>
  <si>
    <t>Al menos 9 años de experiencia laboral
Al menos 5 años en de proyectos de Telecomunicaciones
Al menos 12 meses en tareas de normativa de FRMCS</t>
  </si>
  <si>
    <t>TRE24-ESS-029</t>
  </si>
  <si>
    <t>Técnico/a  Redacción Proyectos de Telecomunicaciones</t>
  </si>
  <si>
    <t>"Al menos 1 año de experiencia laboral.
Al menos 1 año en redacción de proyectos de Telecomunicaciones Ferroviarias.</t>
  </si>
  <si>
    <t>TRE24-ESS-030</t>
  </si>
  <si>
    <t>Al menos 5 años de experiencia laboral
Al menos 5 años en de proyectos de Telecomunicaciones
Al menos 12 meses en tareas de normativa de FRMCS</t>
  </si>
  <si>
    <t>TRE24-EXO-041</t>
  </si>
  <si>
    <t>Topógrafo/a de obra ferroviaria</t>
  </si>
  <si>
    <t>Al menos 1 año de experiencia utilizando alguno de los siguientes programas: AutoCAD, Civil 3D, MDT, Istram-Ispol, Leica Geo Office.</t>
  </si>
  <si>
    <t>TRE24-EXO-042</t>
  </si>
  <si>
    <t>Certificado de Piloto de Drones: A1-A3.</t>
  </si>
  <si>
    <t>TRE24-EXO-043</t>
  </si>
  <si>
    <t>Delineantes especializado en infraestructuras ferroviarias</t>
  </si>
  <si>
    <t>A2 en Catalán o haber realizado los estudios en Cataluña con Catalán como primera lengua oficial.
Nivel experto de Autocad.
Nivel avanzado de Office.
Nivel usuario de 3D Studio Max y BIM.</t>
  </si>
  <si>
    <t>TRE24-EXO-044</t>
  </si>
  <si>
    <t>Auxiliar de topografía en obra ferroviaria</t>
  </si>
  <si>
    <t>Al menos 1 año de experiencia utilizando a nivel básico CLIP o MDT.</t>
  </si>
  <si>
    <t>TRE24-EXO-045</t>
  </si>
  <si>
    <t>Delineante proyectos ferroviarios</t>
  </si>
  <si>
    <t>Al menos 1 año de experiencia utilizando AutoCAD.
Al menos 6 meses de experiencia tutilizando Revit y SketchUp.</t>
  </si>
  <si>
    <t>TRE24-EXO-046</t>
  </si>
  <si>
    <t>Delineante para Patrimonio y Urbanismo</t>
  </si>
  <si>
    <t>Al menos 1 año de experiencia utilizando alguno de los siguientes programas: Microstation, Autocad/Map, Revit Architecture, Revit Mep, MDT, Arcgis Pro, Catia V5.</t>
  </si>
  <si>
    <t>TRE24-EXO-047</t>
  </si>
  <si>
    <t>Al menos 1 año de experiencia utilizando alguno de los siguientes programas: Autocad, Arcgis o Archicad.</t>
  </si>
  <si>
    <t>TRE24-EXO-048</t>
  </si>
  <si>
    <t>Al menos 1 año de experiencia utilizando alguno de los siguientes programas: WORD, Autocad, Excel, Leica Infinity o Istram Ferrocarriles.</t>
  </si>
  <si>
    <t>TRE24-EXO-049</t>
  </si>
  <si>
    <t xml:space="preserve">Apoyo administrativo y/o de Secretariado en el sector ferroviario </t>
  </si>
  <si>
    <t>Al menos 1 año de experiencia global en el sector de la Ingeniería y/o Consultoría del Transporte.
Al menos 1 año de experiencia en apoyo administrativo y/o de Secretariado en el sector ferroviario en oficina del cliente.
Al menos 1 año de experiencia en gestión de documentación relacionada con el sector ferroviario.</t>
  </si>
  <si>
    <t>TRE24-EXO-050</t>
  </si>
  <si>
    <t xml:space="preserve">Apoyo administrativo en el sector ferroviario </t>
  </si>
  <si>
    <t>Al menos 1 año de experiencia global en el sector de la Ingeniería y/o Consultoría del Transporte.
Al menos 1 año de experiencia en apoyo administrativo en el sector ferroviario en oficina del cliente.
Al menos 1 año de experiencia en gestión de documentación relacionada con el sector ferroviario.</t>
  </si>
  <si>
    <t>TRE24-EXO-051</t>
  </si>
  <si>
    <t xml:space="preserve">Apoyo administrativo y/o de Secretariado en áreas del sector ferroviario </t>
  </si>
  <si>
    <t>Al menos 1 año de experiencia global en el sector de la Ingeniería y/o Consultoría del Transporte.
Al menos 1 año de experiencia en apoyo administrativo y/o de secretariado en áreas del sector ferroviario en oficina del cliente.
Al menos 1 año de experiencia en gestión de documentación relacionada con el sector ferroviario.</t>
  </si>
  <si>
    <t>TRE24-EXO-052</t>
  </si>
  <si>
    <t>Apoyo de Secretariado en el sector ferroviario</t>
  </si>
  <si>
    <t>Al menos 5 años de experiencia profesional global.
Al menos 2 años de experiencia global en el sector de la Ingeniería y/o Consultoría del Transporte.
Al menos 2 años de experiencia en apoyo de secretariado en oficina del cliente.
Al menos 2 años de experiencia en gestión de documentación relacionada con el sector ferroviario.</t>
  </si>
  <si>
    <t>TRE24-EXO-053</t>
  </si>
  <si>
    <t>Al menos 1 año de experiencia en el desarrollo de las funciones indicadas en el apartado 1.14.
Al menos 1 año de experiencia global en el sector de la Ingeniería y/o Consultoría del Transporte.
Al menos 1 año de experiencia en apoyo administrativo en el sector ferroviario en oficina del cliente.
Al menos 1 año de experiencia en gestión de documentación relacionada con el sector ferroviario</t>
  </si>
  <si>
    <t>TRE24-EXO-054</t>
  </si>
  <si>
    <t>Apoyo administrativo en áreas del sector de carreteras</t>
  </si>
  <si>
    <t>Al menos 5 años de experiencia profesional global.
Al menos 1 año de experiencia en el sector de la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</si>
  <si>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TRE24-EXO-055</t>
  </si>
  <si>
    <t>Al menos 3 años de experiencia profesional global.
Al menos 1 año de experiencia en el sector de la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</si>
  <si>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SOBRA EN COMPETENCIAS DE NIVEL  3)INICIATIVA Y 5)`PLANIFICACIÓN Y ORGANIZACIÓN. EN ESPECÍFICAS.</t>
  </si>
  <si>
    <t>TRE24-EXO-056</t>
  </si>
  <si>
    <t>Apoyo administrativo en asistencias técnicas en Ministerios u organismos públicos no ferroviarios.</t>
  </si>
  <si>
    <t>Al menos 1 año de experiencia en gestión de documentación relacionada con el sector ferroviario.</t>
  </si>
  <si>
    <t>TRE24-EXO-057</t>
  </si>
  <si>
    <t>Al menos 3 años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Servicio Público de Justicia, como por ejemplo la tramitación de expedientes, apoyo a la sección de fiscales o seguimiento de procesos selectivos.</t>
  </si>
  <si>
    <t>TRE24-EXO-058</t>
  </si>
  <si>
    <t>Al menos 3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como por ejemplo en registro, archivo, digitalización, envíos de documentación, etc.</t>
  </si>
  <si>
    <t>TRE24-EXO-059</t>
  </si>
  <si>
    <t>Técnico/a  del Sistema de Gestión de Calidad</t>
  </si>
  <si>
    <t>Al menos 5 años de experiencia laboral.
Al menos 4 años de experiencia en Sistemas de Gestión de Calidad en el ámbito ferroviario.</t>
  </si>
  <si>
    <t>TRE24-EXO-060</t>
  </si>
  <si>
    <t>Técnico/a Apoyo Jurídico en Labores de Asesoramiento Legal</t>
  </si>
  <si>
    <t>Experiencia laboral de 5 años como abogado procesalista y especialista en litigios judiciales del área civil.
Experiencia laboral de 2 años en litigios judiciales en el sector ferroviario.</t>
  </si>
  <si>
    <t>TRE24-EXO-061</t>
  </si>
  <si>
    <t>Técnico/a de Gestión Contractual de Expedientes de Mantenimiento de Infraestructura y Vía</t>
  </si>
  <si>
    <t xml:space="preserve">Experiencia laboral de al menos 5 años.
Experiencia en gestión de expedientes de al menos 5 años.
Experiencia en gestión de expedientes en el sector ferroviario de al menos 2 años.				
</t>
  </si>
  <si>
    <t>TRE24-EXO-062</t>
  </si>
  <si>
    <t>Técnico/a de Contratación de Expedientes de Mantenimiento Ferroviario</t>
  </si>
  <si>
    <t>Experiencia laboral de al menos 5 años.
Experiencia de al menos 2 años en contratación de expedientes de mantenimiento ferroviario.
Experiencia de al menos 2 años en la contratación de expedientes de ancho convencional.</t>
  </si>
  <si>
    <t>TRE24-EXO-063</t>
  </si>
  <si>
    <t>Técnico/a de Comunicación Interna del Sector Ferroviario</t>
  </si>
  <si>
    <t>Experiencia laboral en el sector de la comunicación de más de 5 años.
Experiencia laboral en la creación de contenidos en empresas del sector ferroviario de al menos 2 años.
Formación en Diseño de Páginas Web de al menos 900h de duración.</t>
  </si>
  <si>
    <t>TRE24-EXO-064</t>
  </si>
  <si>
    <t>Técnico/a de Licitaciones de Obras y Servicios</t>
  </si>
  <si>
    <t xml:space="preserve">Experiencia de al menos 2 años en la tramitación de licitaciones en el sector ferroviario.
Experiencia de al menos 1 año en la tramitación de contratos en el sector ferroviario.				
</t>
  </si>
  <si>
    <t>TRE24-EXO-065</t>
  </si>
  <si>
    <t>Coordinador/a Equipo de Tramitación de Expedientes Administrativos</t>
  </si>
  <si>
    <t>Experiencia laboral de al menos 5 años.
Experiencia de al menos 1 año como coordinador/a de equipos de tramitación de expedientes en distintos organismos.
Formación específica en el campo de la auditoría financiera y la gestión de riesgos.</t>
  </si>
  <si>
    <t>FALTA UNA COMPETENCIA ESPECIFICA 6)AUTONOMÍA DEL PUESTO TÉCNICOA1</t>
  </si>
  <si>
    <t>TRE24-EXO-066</t>
  </si>
  <si>
    <t>Técnico/a de Contabilidad y Finanzas</t>
  </si>
  <si>
    <t>Experiencia laboral de al menos 5 años.
Experiencia financiera de al menos 5 años.
Experiencia de al menos 1 año en las funciones definidas en el apartado "1.14. Funciones Específicas".
Certificación en Project Management Professional (PMP).</t>
  </si>
  <si>
    <t>TRE24-EXO-067</t>
  </si>
  <si>
    <t>Técnico/a de Gestión y Seguimiento de PRTR</t>
  </si>
  <si>
    <t>"Experiencia laboral de al menos 5 años.
Experiencia de al menos 18 meses en las funciones descritas en el apartado ""1.14. Funciones Específicas"".
Formación en SAP de al menos 300h de duración.</t>
  </si>
  <si>
    <t>TRE24-EXO-068</t>
  </si>
  <si>
    <t>Técnico/a Jurídico del Área de Urbanismo</t>
  </si>
  <si>
    <t>Experiencia laboral de al menos 5 años.
Experiencia en el asesoramiento jurídico de al menos 5 años.
Experiencia en el asesoramiento jurídico en el entorno ferroviario de al menos 18 meses.</t>
  </si>
  <si>
    <t>TRE24-EXO-069</t>
  </si>
  <si>
    <t>Técnico/a en Contratación Pública y Asesoría Jurídica Patrimonial</t>
  </si>
  <si>
    <t xml:space="preserve">Experiencia en realización de licitaciones de al menos 3 años.
Experiencia de al menos 1 año en las funciones descritas en el apartado "1.14. Funciones Específicas".				
</t>
  </si>
  <si>
    <t>TRE24-EXO-070</t>
  </si>
  <si>
    <t>Técnico/a de Apoyo para la Gestión de Expedientes de Mantenimiento</t>
  </si>
  <si>
    <t xml:space="preserve">Experiencia de al menos 18 meses en las funciones descritas en el apartado "1.14. Funciones Específicas".
Experiencia de al menos 1 año en el uso del módulo "SAP Almacén".				
</t>
  </si>
  <si>
    <t>TRE24-EXO-071</t>
  </si>
  <si>
    <t>Abogado/a Mercantil</t>
  </si>
  <si>
    <t>Experiencia laboral de al menos 5 años.
Experiencia de al menos 1 año en las funciones descritas en el punto "1.14. Funciones específicas".
Experiencia de al menos 1 año en gestión de inversiones en inglés.
Formación en alguna rama del derecho mercantil.</t>
  </si>
  <si>
    <t>TRE24-EXO-072</t>
  </si>
  <si>
    <t>Técnico/a de Nóminas y Recursos Humanos</t>
  </si>
  <si>
    <t>Técnico/a de RRHH</t>
  </si>
  <si>
    <t>Experiencia laboral en el sector de los RRHH de al menos 5 años.
Experiencia de al menos 1 año en las funciones definidas en el apartado "1.14. Funciones Específicas.</t>
  </si>
  <si>
    <t>TRE24-ICE-001</t>
  </si>
  <si>
    <t>Analista senior comercial</t>
  </si>
  <si>
    <t>Experiencia laboral de al menos 8 años.
Formación específica/Máster en Negocio Internacional.
Inglés: Nivel C1.
Francés: Nivel B2.</t>
  </si>
  <si>
    <t>TRE24-NRA-001</t>
  </si>
  <si>
    <t>Gerente de Proyecto</t>
  </si>
  <si>
    <t>Experiencia global mínima de 5 años.
Experiencia de al menos 4 años en el sector ferroviario.
Experiencia de al menos 3 años en redacción de proyectos ferroviarios con el rol de Jefe/a de Proyecto.
Experiencia de al menos 6 meses en gestión de encargos como Gerente de Proyectos Ferroviarios.</t>
  </si>
  <si>
    <t>TRE24-OEA-002</t>
  </si>
  <si>
    <t>Técnico/a de contratación pública corporativa y contratación basada</t>
  </si>
  <si>
    <t>G. ADQUISICIONES</t>
  </si>
  <si>
    <t>"Al menos 1 año de experiencia profesional global relacionada con la titulación solicitada. 
Al menos 1 año de experiencia en tramitación de expedientes de compras relacionados con la contratación pública de los cuales, al menos 1 año en la gestión de servicios corporativos tanto de contratación ordinaria como de contratación basada en acuerdos marco.
Al menos 1 año de experiencia en la gestión de expedientes a través de la Plataforma de contratos del Sector Público y herramienta de gestión de expedientes y tramitación de subvenciones PRTR.</t>
  </si>
  <si>
    <t>TRE24-OEF-002</t>
  </si>
  <si>
    <t>Técnico/a de Riesgos, Seguros y Operaciones Internacionales</t>
  </si>
  <si>
    <t>G. RIESGOS, SEGUROS Y OPERACIONES INTERNACIONALES</t>
  </si>
  <si>
    <t>Al menos 1 año de experiencia profesional global desde el año de Titulación referida en el apartado 2.1.
Al menos 1 año de experiencia global en el sector de la Ingeniería/Consultoría del Transporte y/o Tecnologías de la Información.
Al menos 1 año de experiencia en fiscalidad internacional trabajando en un departamento que requiera el desarrollo de este conocimiento.
Al menos 1 años de experiencia en el uso de Microsoft Excel trabajando esta herramienta de forma habitual en el ejercicio de su actividad profesional.</t>
  </si>
  <si>
    <t>TRE24-OPA-001</t>
  </si>
  <si>
    <t>G. COMPENSACIÓN</t>
  </si>
  <si>
    <t>Al menos 4 años de experiencia en el área de RRHH. 
Al menos 2 años de experiencia específica y actual en el área de compensación.
Al menos 1,5 de experiencia con SAP HR.
Al menos 4 años de experiencia con Excel.</t>
  </si>
  <si>
    <t>2.2-El tercer punto indica ''1,5'' pero no se especifica la unidad del tiempo (meses, años).</t>
  </si>
  <si>
    <t>TRE24-OPA-002</t>
  </si>
  <si>
    <t>Al menos 10 años de experiencia en el área de RRHH. 
Al menos 5 años de experiencia específica en el área de compensación.
Al menos 8 de experiencia con SAP HR.
Al menos 8 años de experiencia con Excel.</t>
  </si>
  <si>
    <t>NO COINCIDE EL PUNTO 1.9 DENOMINACIÓN PUESTO TIPO EN EL ANEXO APARECE TECNICOA1 DE COMPENSACIÓN.</t>
  </si>
  <si>
    <t>TRE24-OPA-003</t>
  </si>
  <si>
    <t>G. RELACIONES LABORALES Y ADMINISTRACIÓN DE PERSONAL</t>
  </si>
  <si>
    <t xml:space="preserve">Al menos 4 años de experiencia en consultoría y/o departamentos de Administración de Personal. 
Al menos 4 años de experiencia con la utilización de SAP. 
Al menos 3 años de experiencia en Excel. 
Al menos 2 años de experiencia en seguros sociales. </t>
  </si>
  <si>
    <t>TRE24-OPS-002</t>
  </si>
  <si>
    <t>Técnico/a de compensación internacional</t>
  </si>
  <si>
    <t>G. GLOBAL MOBILITY</t>
  </si>
  <si>
    <t>Máster de dirección y gestión de RRHH.
Inglés certificado: nivel C1.
Al menos 1 año de experiencia en manejo de excel en ámbito profesional.
Al menos 1 año realizando las funciones específicas del puesto descritas en el apartado 1.14.</t>
  </si>
  <si>
    <t>TRE24-OPT-004</t>
  </si>
  <si>
    <t>Al menos 6 años de experiencia específica en el área de Selección de Personal nacional e internacional.
Al menos 1 año de experiencia en selección nacional e internacional de perfiles de alta cualificación (Ingeniería, licenciatura, grado, Master universitario) en las disciplinas de Ingeniería Civil en el ámbito de la Obra, Mantenimiento y Proyectos en sectores ferroviario, aeroportuario y carreteras.
Al menos 1 año de experiencia en selección nacional e internacional de perfiles de alta cualificación (Ingeniería, licenciatura, grado, Master universitario) en las disciplinas de selección de perfiles de alta cualificación en las disciplinas de Ingeniería de Sistemas, Aeroespacial, Telecomunicaciones y Seguridad Ferroviaria.
Máster en Recursos Humanos.</t>
  </si>
  <si>
    <t>TRE24-OPT-005</t>
  </si>
  <si>
    <t>Técnico/a de Formación y Desarrollo del Talento</t>
  </si>
  <si>
    <t>G. FORMACIÓN Y DESARROLLO DEL TALENTO</t>
  </si>
  <si>
    <t xml:space="preserve">Al menos 6 años de experiencia profesional global desde el año de Titulación referida en el apartado 2.1.
Al menos 3 años de experiencia en el área de RRHH para el sector público .
Al menos 5 años de experiencia en el ámbito de la Gestión del Talento (Formación y Desarrollo).
Al menos 4 años desarrollando funciones especificas, tales como elaboración, planificación e implantación del Planes de Formación, tramitación y seguimiento de formaciones, gestión y control presupuestario, así como experiencia en adquisiciones públicas de servicios de formación, consultoría y conocimiento, elaboración de cuadros de mando, informes de KPIs, etc., interlocución directa con proveedores, alumnos/as y departamentos financieros y Gestión de la bonificación por formación con FUNDAE, gestión de formaciones en materia preventiva en riesgos laborales, gestión y renovación de certificaciones, habilitaciones, etc.
</t>
  </si>
  <si>
    <t>NO COINCIDEN LOS PUNTOS 1.3 Y 1.4 ENTRE EL LISTADO Y EL ANEXO.</t>
  </si>
  <si>
    <t>TRE24-OXT-003</t>
  </si>
  <si>
    <t>Experto/a en cumplimiento normativo en ciberseguridad</t>
  </si>
  <si>
    <t>Al menos 8 años de experiencia en sector TI, de los cuales 5 años deben ser en la explotación de infraestructuras TIC en la gran empresa.
Al menos 7 años de experiencia en implantación, certificación y seguimiento de SGSIs basados en ENS (nivel medio y alto), RGPD, ISO 27001 (incluyendo versión 2022).
Al menos 7 años de experiencia en realización de análisis de riesgos de seguridad con metodología MAGERIT y la herramienta Pilar del CCN.
Al menos 1 año de experiencia en ISO 42001 sobre Inteligencia Artificial, NIS/NIS2, ISO 22301 y DORA (Digital Operational Resilience Act).
Certificación como Internal &amp; Lead Auditor en ISO 27001 y 22301.
Certificación CISA (Sertified Information Systems Auditor).</t>
  </si>
  <si>
    <t>TRE24-XG-001</t>
  </si>
  <si>
    <t>Técnico/a Asesoría Jurídica</t>
  </si>
  <si>
    <t>G. ASESORÍA JURÍDICA INTERNACIONAL</t>
  </si>
  <si>
    <t>Al menos 4 años de experiencia específica en despacho de abogados o asesoría jurídica de empresa.</t>
  </si>
  <si>
    <t>TRE24-XO-002</t>
  </si>
  <si>
    <t>Técnico/a en desarrollo de producto</t>
  </si>
  <si>
    <t>G. DESARROLLO DE PRODUCTO</t>
  </si>
  <si>
    <t xml:space="preserve">Al menos 2 años de experiencia en asesoría jurídica en el sector público (contratación, convenios, subvenciones). 
Al menos 2 años de experiencia en las funciones referidas en el apartado 1.14. </t>
  </si>
  <si>
    <t>TRE24-XPC-003</t>
  </si>
  <si>
    <t>Técnico/a de Comunicación Corporativa</t>
  </si>
  <si>
    <t>Al menos 2 años de experiencia global                                           
Al menos 1 año de experiencia esxpecífica en áreas de comunicación corporativa/agencia de comunicación/medio de comunicación/empresas de producción audiovisual       
Nivel de inglés: B2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</si>
</sst>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48">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family val="2"/>
      <scheme val="minor"/>
    </font>
    <font>
      <sz val="11"/>
      <color rgb="FF000000"/>
      <name val="Calibri"/>
      <family val="2"/>
      <scheme val="minor"/>
    </font>
    <font>
      <b/>
      <sz val="11"/>
      <color rgb="FF000000"/>
      <name val="Calibri"/>
      <family val="2"/>
      <scheme val="minor"/>
    </font>
    <font>
      <b/>
      <sz val="11"/>
      <color rgb="FFFF0000"/>
      <name val="Calibri"/>
      <family val="2"/>
      <scheme val="minor"/>
    </font>
  </fonts>
  <fills count="12">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
      <patternFill patternType="solid">
        <fgColor theme="5" tint="0.79998168889431442"/>
        <bgColor indexed="64"/>
      </patternFill>
    </fill>
  </fills>
  <borders count="51">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theme="2" tint="-0.14996795556505021"/>
      </left>
      <right style="thin">
        <color theme="2" tint="-0.14996795556505021"/>
      </right>
      <top/>
      <bottom style="thin">
        <color theme="2" tint="-0.14996795556505021"/>
      </bottom>
      <diagonal/>
    </border>
  </borders>
  <cellStyleXfs count="14">
    <xf numFmtId="0" fontId="0" fillId="0" borderId="0"/>
    <xf numFmtId="0" fontId="10" fillId="0" borderId="0"/>
    <xf numFmtId="0" fontId="12" fillId="0" borderId="0" applyNumberFormat="0" applyFill="0" applyBorder="0" applyAlignment="0" applyProtection="0"/>
    <xf numFmtId="0" fontId="11" fillId="0" borderId="0"/>
    <xf numFmtId="0" fontId="9" fillId="0" borderId="0"/>
    <xf numFmtId="0" fontId="8" fillId="0" borderId="0"/>
    <xf numFmtId="0" fontId="7" fillId="0" borderId="0"/>
    <xf numFmtId="0" fontId="6" fillId="0" borderId="0"/>
    <xf numFmtId="0" fontId="11" fillId="0" borderId="0"/>
    <xf numFmtId="0" fontId="5" fillId="0" borderId="0"/>
    <xf numFmtId="0" fontId="4" fillId="0" borderId="0"/>
    <xf numFmtId="0" fontId="3" fillId="0" borderId="0"/>
    <xf numFmtId="0" fontId="2" fillId="0" borderId="0"/>
    <xf numFmtId="0" fontId="1" fillId="0" borderId="0"/>
  </cellStyleXfs>
  <cellXfs count="206">
    <xf numFmtId="0" fontId="0" fillId="0" borderId="0" xfId="0" applyAlignment="1">
      <alignment horizontal="left" vertical="top"/>
    </xf>
    <xf numFmtId="0" fontId="13" fillId="0" borderId="0" xfId="0" applyFont="1" applyAlignment="1" applyProtection="1">
      <alignment horizontal="left" vertical="top"/>
      <protection locked="0"/>
    </xf>
    <xf numFmtId="0" fontId="13" fillId="0" borderId="0" xfId="0" applyFont="1" applyAlignment="1">
      <alignment horizontal="left" vertical="top"/>
    </xf>
    <xf numFmtId="0" fontId="15" fillId="4" borderId="7" xfId="0" applyFont="1" applyFill="1" applyBorder="1" applyAlignment="1">
      <alignment horizontal="center" vertical="center" wrapText="1"/>
    </xf>
    <xf numFmtId="0" fontId="21" fillId="2" borderId="0" xfId="0" applyFont="1" applyFill="1"/>
    <xf numFmtId="0" fontId="13" fillId="2" borderId="0" xfId="0" applyFont="1" applyFill="1" applyProtection="1">
      <protection hidden="1"/>
    </xf>
    <xf numFmtId="0" fontId="13" fillId="2" borderId="0" xfId="0" applyFont="1" applyFill="1"/>
    <xf numFmtId="0" fontId="13" fillId="0" borderId="0" xfId="0" applyFont="1" applyAlignment="1" applyProtection="1">
      <alignment horizontal="left" vertical="top"/>
      <protection hidden="1"/>
    </xf>
    <xf numFmtId="0" fontId="13" fillId="2" borderId="0" xfId="0" applyFont="1" applyFill="1" applyAlignment="1">
      <alignment horizontal="left" vertical="center"/>
    </xf>
    <xf numFmtId="0" fontId="13" fillId="2" borderId="0" xfId="0" applyFont="1" applyFill="1" applyAlignment="1">
      <alignment wrapText="1"/>
    </xf>
    <xf numFmtId="0" fontId="31" fillId="4" borderId="10" xfId="0" applyFont="1" applyFill="1" applyBorder="1" applyAlignment="1">
      <alignment horizontal="center" vertical="center" wrapText="1"/>
    </xf>
    <xf numFmtId="0" fontId="32" fillId="4" borderId="7" xfId="0" applyFont="1" applyFill="1" applyBorder="1" applyAlignment="1" applyProtection="1">
      <alignment horizontal="center" vertical="center"/>
      <protection hidden="1"/>
    </xf>
    <xf numFmtId="164" fontId="32" fillId="4" borderId="10" xfId="0" applyNumberFormat="1" applyFont="1" applyFill="1" applyBorder="1" applyAlignment="1" applyProtection="1">
      <alignment horizontal="center" vertical="center" wrapText="1"/>
      <protection hidden="1"/>
    </xf>
    <xf numFmtId="0" fontId="22" fillId="2" borderId="0" xfId="0" applyFont="1" applyFill="1" applyAlignment="1">
      <alignment horizontal="center" vertical="center" wrapText="1"/>
    </xf>
    <xf numFmtId="14" fontId="34" fillId="0" borderId="7" xfId="0" applyNumberFormat="1" applyFont="1" applyBorder="1" applyAlignment="1" applyProtection="1">
      <alignment horizontal="center" vertical="center" wrapText="1"/>
      <protection locked="0"/>
    </xf>
    <xf numFmtId="0" fontId="18" fillId="7" borderId="0" xfId="0" applyFont="1" applyFill="1" applyAlignment="1">
      <alignment wrapText="1"/>
    </xf>
    <xf numFmtId="0" fontId="13" fillId="0" borderId="17" xfId="0" applyFont="1" applyBorder="1" applyAlignment="1" applyProtection="1">
      <alignment horizontal="left" vertical="top"/>
      <protection locked="0"/>
    </xf>
    <xf numFmtId="0" fontId="13" fillId="0" borderId="18" xfId="0" applyFont="1" applyBorder="1" applyAlignment="1" applyProtection="1">
      <alignment horizontal="left" vertical="top"/>
      <protection locked="0"/>
    </xf>
    <xf numFmtId="0" fontId="13" fillId="0" borderId="19" xfId="0" applyFont="1" applyBorder="1" applyAlignment="1" applyProtection="1">
      <alignment horizontal="left" vertical="top"/>
      <protection locked="0"/>
    </xf>
    <xf numFmtId="0" fontId="13" fillId="0" borderId="20" xfId="0" applyFont="1" applyBorder="1" applyAlignment="1">
      <alignment horizontal="left" vertical="top"/>
    </xf>
    <xf numFmtId="0" fontId="13" fillId="0" borderId="21" xfId="0" applyFont="1" applyBorder="1" applyAlignment="1">
      <alignment horizontal="left" vertical="top"/>
    </xf>
    <xf numFmtId="0" fontId="20" fillId="3" borderId="35" xfId="0" applyFont="1" applyFill="1" applyBorder="1" applyAlignment="1">
      <alignment vertical="center" wrapText="1"/>
    </xf>
    <xf numFmtId="1" fontId="19" fillId="3" borderId="36" xfId="0" applyNumberFormat="1" applyFont="1" applyFill="1" applyBorder="1" applyAlignment="1">
      <alignment horizontal="center" vertical="center" shrinkToFit="1"/>
    </xf>
    <xf numFmtId="0" fontId="31" fillId="4" borderId="29" xfId="0" applyFont="1" applyFill="1" applyBorder="1" applyAlignment="1">
      <alignment horizontal="center" vertical="center" wrapText="1"/>
    </xf>
    <xf numFmtId="0" fontId="31" fillId="4" borderId="25" xfId="0" applyFont="1" applyFill="1" applyBorder="1" applyAlignment="1">
      <alignment horizontal="center" vertical="center" wrapText="1"/>
    </xf>
    <xf numFmtId="164" fontId="19" fillId="4" borderId="25" xfId="0" applyNumberFormat="1" applyFont="1" applyFill="1" applyBorder="1" applyAlignment="1" applyProtection="1">
      <alignment horizontal="center" vertical="center" wrapText="1"/>
      <protection hidden="1"/>
    </xf>
    <xf numFmtId="1" fontId="19" fillId="3" borderId="38" xfId="0" applyNumberFormat="1" applyFont="1" applyFill="1" applyBorder="1" applyAlignment="1">
      <alignment horizontal="center" vertical="center" shrinkToFit="1"/>
    </xf>
    <xf numFmtId="164" fontId="16" fillId="4" borderId="37" xfId="0" applyNumberFormat="1" applyFont="1" applyFill="1" applyBorder="1" applyAlignment="1" applyProtection="1">
      <alignment horizontal="center" vertical="center" wrapText="1"/>
      <protection hidden="1"/>
    </xf>
    <xf numFmtId="0" fontId="13" fillId="2" borderId="20" xfId="0" applyFont="1" applyFill="1" applyBorder="1" applyAlignment="1">
      <alignment horizontal="left" vertical="center"/>
    </xf>
    <xf numFmtId="0" fontId="13" fillId="2" borderId="21" xfId="0" applyFont="1" applyFill="1" applyBorder="1" applyAlignment="1">
      <alignment horizontal="left" vertical="center"/>
    </xf>
    <xf numFmtId="0" fontId="13" fillId="2" borderId="20" xfId="0" applyFont="1" applyFill="1" applyBorder="1"/>
    <xf numFmtId="0" fontId="36" fillId="2" borderId="0" xfId="0" applyFont="1" applyFill="1" applyAlignment="1">
      <alignment horizontal="right" vertical="center" wrapText="1"/>
    </xf>
    <xf numFmtId="0" fontId="23" fillId="2" borderId="21" xfId="0" applyFont="1" applyFill="1" applyBorder="1" applyAlignment="1">
      <alignment vertical="center" wrapText="1"/>
    </xf>
    <xf numFmtId="0" fontId="13" fillId="2" borderId="20" xfId="0" applyFont="1" applyFill="1" applyBorder="1" applyAlignment="1">
      <alignment wrapText="1"/>
    </xf>
    <xf numFmtId="0" fontId="24" fillId="2" borderId="0" xfId="0" applyFont="1" applyFill="1"/>
    <xf numFmtId="0" fontId="13" fillId="2" borderId="21" xfId="0" applyFont="1" applyFill="1" applyBorder="1"/>
    <xf numFmtId="0" fontId="37" fillId="2" borderId="0" xfId="0" applyFont="1" applyFill="1" applyAlignment="1">
      <alignment horizontal="right" vertical="center"/>
    </xf>
    <xf numFmtId="0" fontId="37" fillId="2" borderId="0" xfId="0" applyFont="1" applyFill="1" applyAlignment="1">
      <alignment vertical="center"/>
    </xf>
    <xf numFmtId="0" fontId="37" fillId="2" borderId="0" xfId="0" applyFont="1" applyFill="1" applyAlignment="1">
      <alignment horizontal="center" vertical="center"/>
    </xf>
    <xf numFmtId="0" fontId="25" fillId="0" borderId="0" xfId="0" applyFont="1"/>
    <xf numFmtId="0" fontId="24" fillId="2" borderId="0" xfId="0" applyFont="1" applyFill="1" applyAlignment="1">
      <alignment horizontal="left"/>
    </xf>
    <xf numFmtId="0" fontId="35" fillId="2" borderId="0" xfId="0" applyFont="1" applyFill="1" applyAlignment="1">
      <alignment vertical="center"/>
    </xf>
    <xf numFmtId="0" fontId="36" fillId="2" borderId="0" xfId="0" applyFont="1" applyFill="1" applyAlignment="1">
      <alignment vertical="center"/>
    </xf>
    <xf numFmtId="0" fontId="36" fillId="2" borderId="0" xfId="0" applyFont="1" applyFill="1" applyAlignment="1">
      <alignment vertical="top"/>
    </xf>
    <xf numFmtId="0" fontId="26" fillId="2" borderId="0" xfId="0" applyFont="1" applyFill="1"/>
    <xf numFmtId="0" fontId="13" fillId="2" borderId="39" xfId="0" applyFont="1" applyFill="1" applyBorder="1"/>
    <xf numFmtId="0" fontId="13" fillId="2" borderId="40" xfId="0" applyFont="1" applyFill="1" applyBorder="1"/>
    <xf numFmtId="0" fontId="36" fillId="2" borderId="40" xfId="0" applyFont="1" applyFill="1" applyBorder="1" applyAlignment="1">
      <alignment vertical="center"/>
    </xf>
    <xf numFmtId="0" fontId="37" fillId="2" borderId="40" xfId="0" applyFont="1" applyFill="1" applyBorder="1" applyAlignment="1">
      <alignment vertical="center"/>
    </xf>
    <xf numFmtId="0" fontId="24" fillId="2" borderId="40" xfId="0" applyFont="1" applyFill="1" applyBorder="1" applyAlignment="1">
      <alignment vertical="center"/>
    </xf>
    <xf numFmtId="0" fontId="13" fillId="2" borderId="41" xfId="0" applyFont="1" applyFill="1" applyBorder="1"/>
    <xf numFmtId="0" fontId="18" fillId="6" borderId="0" xfId="0" applyFont="1" applyFill="1" applyAlignment="1" applyProtection="1">
      <alignment horizontal="center" vertical="center" wrapText="1"/>
      <protection locked="0"/>
    </xf>
    <xf numFmtId="0" fontId="11" fillId="0" borderId="0" xfId="0" applyFont="1" applyAlignment="1">
      <alignment horizontal="left" vertical="top"/>
    </xf>
    <xf numFmtId="164" fontId="16" fillId="4" borderId="25" xfId="0" applyNumberFormat="1" applyFont="1" applyFill="1" applyBorder="1" applyAlignment="1" applyProtection="1">
      <alignment horizontal="center" vertical="center" wrapText="1"/>
      <protection hidden="1"/>
    </xf>
    <xf numFmtId="0" fontId="13" fillId="7" borderId="0" xfId="0" applyFont="1" applyFill="1" applyAlignment="1" applyProtection="1">
      <alignment horizontal="left" vertical="top"/>
      <protection locked="0"/>
    </xf>
    <xf numFmtId="0" fontId="13" fillId="7" borderId="0" xfId="0" applyFont="1" applyFill="1" applyAlignment="1">
      <alignment horizontal="left" vertical="top"/>
    </xf>
    <xf numFmtId="0" fontId="21" fillId="8" borderId="0" xfId="0" applyFont="1" applyFill="1"/>
    <xf numFmtId="0" fontId="13" fillId="8" borderId="0" xfId="0" applyFont="1" applyFill="1" applyProtection="1">
      <protection hidden="1"/>
    </xf>
    <xf numFmtId="0" fontId="13" fillId="8" borderId="0" xfId="0" applyFont="1" applyFill="1"/>
    <xf numFmtId="0" fontId="13" fillId="7" borderId="0" xfId="0" applyFont="1" applyFill="1" applyAlignment="1" applyProtection="1">
      <alignment horizontal="left" vertical="top"/>
      <protection hidden="1"/>
    </xf>
    <xf numFmtId="0" fontId="13" fillId="8" borderId="0" xfId="0" applyFont="1" applyFill="1" applyAlignment="1">
      <alignment horizontal="left" vertical="center"/>
    </xf>
    <xf numFmtId="0" fontId="13" fillId="8" borderId="0" xfId="0" applyFont="1" applyFill="1" applyAlignment="1">
      <alignment wrapText="1"/>
    </xf>
    <xf numFmtId="0" fontId="22" fillId="8" borderId="0" xfId="0" applyFont="1" applyFill="1" applyAlignment="1">
      <alignment horizontal="left" wrapText="1"/>
    </xf>
    <xf numFmtId="0" fontId="23" fillId="8" borderId="0" xfId="0" applyFont="1" applyFill="1" applyAlignment="1">
      <alignment vertical="center" wrapText="1"/>
    </xf>
    <xf numFmtId="0" fontId="27" fillId="7" borderId="0" xfId="2" applyFont="1" applyFill="1" applyBorder="1" applyAlignment="1" applyProtection="1">
      <alignment horizontal="left" vertical="top"/>
    </xf>
    <xf numFmtId="2" fontId="43" fillId="0" borderId="15" xfId="0" applyNumberFormat="1" applyFont="1" applyBorder="1" applyAlignment="1" applyProtection="1">
      <alignment horizontal="center" vertical="center" wrapText="1"/>
      <protection locked="0"/>
    </xf>
    <xf numFmtId="0" fontId="13" fillId="7" borderId="0" xfId="0" applyFont="1" applyFill="1" applyAlignment="1">
      <alignment horizontal="center" vertical="center"/>
    </xf>
    <xf numFmtId="0" fontId="13" fillId="0" borderId="0" xfId="0" applyFont="1" applyAlignment="1">
      <alignment horizontal="center" vertical="center"/>
    </xf>
    <xf numFmtId="14" fontId="40" fillId="0" borderId="24" xfId="0" applyNumberFormat="1" applyFont="1" applyBorder="1" applyAlignment="1" applyProtection="1">
      <alignment horizontal="center" vertical="center" wrapText="1"/>
      <protection locked="0" hidden="1"/>
    </xf>
    <xf numFmtId="14" fontId="40" fillId="0" borderId="12" xfId="0" applyNumberFormat="1" applyFont="1" applyBorder="1" applyAlignment="1" applyProtection="1">
      <alignment horizontal="center" vertical="center" wrapText="1"/>
      <protection locked="0" hidden="1"/>
    </xf>
    <xf numFmtId="0" fontId="13" fillId="8" borderId="0" xfId="0" applyFont="1" applyFill="1" applyAlignment="1" applyProtection="1">
      <alignment horizontal="center" vertical="center"/>
      <protection hidden="1"/>
    </xf>
    <xf numFmtId="0" fontId="13" fillId="2" borderId="0" xfId="0" applyFont="1" applyFill="1" applyAlignment="1" applyProtection="1">
      <alignment horizontal="center" vertical="center"/>
      <protection hidden="1"/>
    </xf>
    <xf numFmtId="0" fontId="36" fillId="2" borderId="0" xfId="0" applyFont="1" applyFill="1" applyAlignment="1">
      <alignment horizontal="center" vertical="center" wrapText="1"/>
    </xf>
    <xf numFmtId="0" fontId="1" fillId="0" borderId="0" xfId="13" applyAlignment="1">
      <alignment horizontal="left" vertical="top"/>
    </xf>
    <xf numFmtId="0" fontId="1" fillId="0" borderId="0" xfId="13"/>
    <xf numFmtId="0" fontId="1" fillId="0" borderId="0" xfId="13" applyAlignment="1">
      <alignment horizontal="center" vertical="center"/>
    </xf>
    <xf numFmtId="0" fontId="1" fillId="0" borderId="0" xfId="13" applyAlignment="1">
      <alignment horizontal="center" vertical="center" wrapText="1"/>
    </xf>
    <xf numFmtId="0" fontId="44" fillId="10" borderId="46" xfId="13" applyFont="1" applyFill="1" applyBorder="1" applyAlignment="1">
      <alignment horizontal="center" vertical="center" wrapText="1"/>
    </xf>
    <xf numFmtId="1" fontId="44" fillId="0" borderId="49" xfId="8" applyNumberFormat="1" applyFont="1" applyBorder="1" applyAlignment="1" applyProtection="1">
      <alignment horizontal="center" vertical="center" wrapText="1" shrinkToFit="1"/>
      <protection locked="0"/>
    </xf>
    <xf numFmtId="0" fontId="41" fillId="0" borderId="49" xfId="13" applyFont="1" applyBorder="1" applyAlignment="1">
      <alignment horizontal="center" vertical="center" wrapText="1"/>
    </xf>
    <xf numFmtId="0" fontId="41" fillId="0" borderId="46" xfId="13" applyFont="1" applyBorder="1" applyAlignment="1">
      <alignment horizontal="center" vertical="center" wrapText="1"/>
    </xf>
    <xf numFmtId="0" fontId="41" fillId="0" borderId="49" xfId="13" applyFont="1" applyBorder="1" applyAlignment="1">
      <alignment horizontal="left" vertical="top" wrapText="1"/>
    </xf>
    <xf numFmtId="0" fontId="41" fillId="0" borderId="49" xfId="13" applyFont="1" applyBorder="1" applyAlignment="1">
      <alignment horizontal="center" vertical="top" wrapText="1"/>
    </xf>
    <xf numFmtId="1" fontId="44" fillId="10" borderId="49" xfId="8" applyNumberFormat="1" applyFont="1" applyFill="1" applyBorder="1" applyAlignment="1" applyProtection="1">
      <alignment horizontal="center" vertical="center" wrapText="1" shrinkToFit="1"/>
      <protection locked="0"/>
    </xf>
    <xf numFmtId="0" fontId="41" fillId="10" borderId="49" xfId="13" applyFont="1" applyFill="1" applyBorder="1" applyAlignment="1">
      <alignment horizontal="left" vertical="top" wrapText="1"/>
    </xf>
    <xf numFmtId="0" fontId="41" fillId="0" borderId="49" xfId="13" applyFont="1" applyBorder="1" applyAlignment="1">
      <alignment horizontal="left" vertical="center" wrapText="1"/>
    </xf>
    <xf numFmtId="0" fontId="41" fillId="0" borderId="49" xfId="13" quotePrefix="1" applyFont="1" applyBorder="1" applyAlignment="1">
      <alignment horizontal="left" vertical="center" wrapText="1"/>
    </xf>
    <xf numFmtId="0" fontId="45" fillId="10" borderId="49" xfId="13" applyFont="1" applyFill="1" applyBorder="1" applyAlignment="1">
      <alignment horizontal="left" vertical="top" wrapText="1"/>
    </xf>
    <xf numFmtId="1" fontId="44" fillId="11" borderId="49" xfId="8" applyNumberFormat="1" applyFont="1" applyFill="1" applyBorder="1" applyAlignment="1" applyProtection="1">
      <alignment horizontal="center" vertical="center" wrapText="1" shrinkToFit="1"/>
      <protection locked="0"/>
    </xf>
    <xf numFmtId="0" fontId="41" fillId="11" borderId="49" xfId="13" applyFont="1" applyFill="1" applyBorder="1" applyAlignment="1">
      <alignment horizontal="center" vertical="center" wrapText="1"/>
    </xf>
    <xf numFmtId="0" fontId="41" fillId="11" borderId="46" xfId="13" applyFont="1" applyFill="1" applyBorder="1" applyAlignment="1">
      <alignment horizontal="center" vertical="center" wrapText="1"/>
    </xf>
    <xf numFmtId="0" fontId="41" fillId="11" borderId="49" xfId="13" applyFont="1" applyFill="1" applyBorder="1" applyAlignment="1">
      <alignment horizontal="left" vertical="top" wrapText="1"/>
    </xf>
    <xf numFmtId="0" fontId="41" fillId="9" borderId="49" xfId="13" applyFont="1" applyFill="1" applyBorder="1" applyAlignment="1">
      <alignment horizontal="center" vertical="center" wrapText="1"/>
    </xf>
    <xf numFmtId="0" fontId="41" fillId="0" borderId="49" xfId="13" quotePrefix="1" applyFont="1" applyBorder="1" applyAlignment="1">
      <alignment horizontal="left" vertical="top" wrapText="1"/>
    </xf>
    <xf numFmtId="0" fontId="41" fillId="0" borderId="49" xfId="13" quotePrefix="1" applyFont="1" applyBorder="1" applyAlignment="1">
      <alignment horizontal="center" vertical="top" wrapText="1"/>
    </xf>
    <xf numFmtId="1" fontId="44" fillId="0" borderId="50" xfId="8" applyNumberFormat="1" applyFont="1" applyBorder="1" applyAlignment="1" applyProtection="1">
      <alignment horizontal="center" vertical="center" wrapText="1" shrinkToFit="1"/>
      <protection locked="0"/>
    </xf>
    <xf numFmtId="0" fontId="44" fillId="0" borderId="50" xfId="13" applyFont="1" applyBorder="1" applyAlignment="1">
      <alignment horizontal="center" vertical="center" wrapText="1"/>
    </xf>
    <xf numFmtId="1" fontId="44" fillId="11" borderId="50" xfId="8" applyNumberFormat="1" applyFont="1" applyFill="1" applyBorder="1" applyAlignment="1" applyProtection="1">
      <alignment horizontal="center" vertical="center" wrapText="1" shrinkToFit="1"/>
      <protection locked="0"/>
    </xf>
    <xf numFmtId="1" fontId="44" fillId="10" borderId="50" xfId="8" applyNumberFormat="1" applyFont="1" applyFill="1" applyBorder="1" applyAlignment="1" applyProtection="1">
      <alignment horizontal="center" vertical="center" wrapText="1" shrinkToFit="1"/>
      <protection locked="0"/>
    </xf>
    <xf numFmtId="0" fontId="41" fillId="10" borderId="46" xfId="13" applyFont="1" applyFill="1" applyBorder="1" applyAlignment="1">
      <alignment horizontal="center" vertical="center" wrapText="1"/>
    </xf>
    <xf numFmtId="0" fontId="41" fillId="10" borderId="49" xfId="13" applyFont="1" applyFill="1" applyBorder="1" applyAlignment="1">
      <alignment horizontal="center" vertical="center" wrapText="1"/>
    </xf>
    <xf numFmtId="0" fontId="44" fillId="9" borderId="48" xfId="13" applyFont="1" applyFill="1" applyBorder="1" applyAlignment="1">
      <alignment horizontal="center" vertical="center" wrapText="1"/>
    </xf>
    <xf numFmtId="49" fontId="44" fillId="9" borderId="46" xfId="13" applyNumberFormat="1" applyFont="1" applyFill="1" applyBorder="1" applyAlignment="1">
      <alignment horizontal="center" vertical="center" wrapText="1"/>
    </xf>
    <xf numFmtId="49" fontId="40" fillId="2" borderId="10" xfId="0" applyNumberFormat="1" applyFont="1" applyFill="1" applyBorder="1" applyAlignment="1" applyProtection="1">
      <alignment horizontal="center" vertical="center"/>
      <protection locked="0" hidden="1"/>
    </xf>
    <xf numFmtId="49" fontId="40" fillId="2" borderId="12" xfId="0" applyNumberFormat="1" applyFont="1" applyFill="1" applyBorder="1" applyAlignment="1" applyProtection="1">
      <alignment horizontal="center" vertical="center"/>
      <protection locked="0" hidden="1"/>
    </xf>
    <xf numFmtId="49" fontId="40" fillId="2" borderId="10" xfId="0" applyNumberFormat="1" applyFont="1" applyFill="1" applyBorder="1" applyAlignment="1" applyProtection="1">
      <alignment horizontal="center" vertical="center" wrapText="1"/>
      <protection locked="0" hidden="1"/>
    </xf>
    <xf numFmtId="49" fontId="40" fillId="2" borderId="12" xfId="0" applyNumberFormat="1" applyFont="1" applyFill="1" applyBorder="1" applyAlignment="1" applyProtection="1">
      <alignment horizontal="center" vertical="center" wrapText="1"/>
      <protection locked="0" hidden="1"/>
    </xf>
    <xf numFmtId="49" fontId="40" fillId="2" borderId="11" xfId="0" applyNumberFormat="1" applyFont="1" applyFill="1" applyBorder="1" applyAlignment="1" applyProtection="1">
      <alignment horizontal="center" vertical="center" wrapText="1"/>
      <protection locked="0" hidden="1"/>
    </xf>
    <xf numFmtId="0" fontId="16" fillId="4" borderId="24" xfId="0" applyFont="1" applyFill="1" applyBorder="1" applyAlignment="1">
      <alignment horizontal="right" vertical="center" wrapText="1"/>
    </xf>
    <xf numFmtId="0" fontId="16" fillId="4" borderId="7" xfId="0" applyFont="1" applyFill="1" applyBorder="1" applyAlignment="1">
      <alignment horizontal="right" vertical="center" wrapText="1"/>
    </xf>
    <xf numFmtId="0" fontId="38" fillId="6" borderId="40" xfId="0" applyFont="1" applyFill="1" applyBorder="1" applyAlignment="1" applyProtection="1">
      <alignment horizontal="center" vertical="center"/>
      <protection locked="0"/>
    </xf>
    <xf numFmtId="0" fontId="36" fillId="2" borderId="0" xfId="0" applyFont="1" applyFill="1" applyAlignment="1">
      <alignment horizontal="left" vertical="center" wrapText="1"/>
    </xf>
    <xf numFmtId="0" fontId="37" fillId="2" borderId="0" xfId="0" applyFont="1" applyFill="1" applyAlignment="1">
      <alignment horizontal="justify" vertical="center" wrapText="1"/>
    </xf>
    <xf numFmtId="0" fontId="16" fillId="4" borderId="29" xfId="0" applyFont="1" applyFill="1" applyBorder="1" applyAlignment="1">
      <alignment horizontal="right" vertical="center" wrapText="1"/>
    </xf>
    <xf numFmtId="0" fontId="16" fillId="4" borderId="11" xfId="0" applyFont="1" applyFill="1" applyBorder="1" applyAlignment="1">
      <alignment horizontal="right" vertical="center" wrapText="1"/>
    </xf>
    <xf numFmtId="0" fontId="16" fillId="4" borderId="12" xfId="0" applyFont="1" applyFill="1" applyBorder="1" applyAlignment="1">
      <alignment horizontal="right" vertical="center" wrapText="1"/>
    </xf>
    <xf numFmtId="0" fontId="18" fillId="6" borderId="0" xfId="0" applyFont="1" applyFill="1" applyAlignment="1" applyProtection="1">
      <alignment horizontal="center" vertical="center" wrapText="1"/>
      <protection locked="0"/>
    </xf>
    <xf numFmtId="49" fontId="40" fillId="2" borderId="11" xfId="0" applyNumberFormat="1" applyFont="1" applyFill="1" applyBorder="1" applyAlignment="1" applyProtection="1">
      <alignment horizontal="center" vertical="center"/>
      <protection locked="0" hidden="1"/>
    </xf>
    <xf numFmtId="0" fontId="16" fillId="4" borderId="33" xfId="0" applyFont="1" applyFill="1" applyBorder="1" applyAlignment="1" applyProtection="1">
      <alignment horizontal="right" vertical="center" wrapText="1"/>
      <protection hidden="1"/>
    </xf>
    <xf numFmtId="0" fontId="16" fillId="4" borderId="9" xfId="0" applyFont="1" applyFill="1" applyBorder="1" applyAlignment="1" applyProtection="1">
      <alignment horizontal="right" vertical="center" wrapText="1"/>
      <protection hidden="1"/>
    </xf>
    <xf numFmtId="0" fontId="16" fillId="4" borderId="14" xfId="0" applyFont="1" applyFill="1" applyBorder="1" applyAlignment="1" applyProtection="1">
      <alignment horizontal="right" vertical="center" wrapText="1"/>
      <protection hidden="1"/>
    </xf>
    <xf numFmtId="0" fontId="31" fillId="4" borderId="42" xfId="0" applyFont="1" applyFill="1" applyBorder="1" applyAlignment="1">
      <alignment horizontal="center" vertical="center" wrapText="1"/>
    </xf>
    <xf numFmtId="0" fontId="31" fillId="4" borderId="43" xfId="0" applyFont="1" applyFill="1" applyBorder="1" applyAlignment="1">
      <alignment horizontal="center" vertical="center" wrapText="1"/>
    </xf>
    <xf numFmtId="0" fontId="31" fillId="4" borderId="44" xfId="0" applyFont="1" applyFill="1" applyBorder="1" applyAlignment="1">
      <alignment horizontal="center" vertical="center" wrapText="1"/>
    </xf>
    <xf numFmtId="0" fontId="19" fillId="3" borderId="27" xfId="0" applyFont="1" applyFill="1" applyBorder="1" applyAlignment="1">
      <alignment horizontal="left" vertical="center" wrapText="1"/>
    </xf>
    <xf numFmtId="0" fontId="19" fillId="3" borderId="4" xfId="0" applyFont="1" applyFill="1" applyBorder="1" applyAlignment="1">
      <alignment horizontal="left" vertical="center" wrapText="1"/>
    </xf>
    <xf numFmtId="0" fontId="19" fillId="3" borderId="47" xfId="0" applyFont="1" applyFill="1" applyBorder="1" applyAlignment="1">
      <alignment horizontal="left" vertical="center" wrapText="1"/>
    </xf>
    <xf numFmtId="49" fontId="40" fillId="2" borderId="7" xfId="0" applyNumberFormat="1" applyFont="1" applyFill="1" applyBorder="1" applyAlignment="1" applyProtection="1">
      <alignment horizontal="center" vertical="center"/>
      <protection locked="0" hidden="1"/>
    </xf>
    <xf numFmtId="49" fontId="40" fillId="2" borderId="7" xfId="0" applyNumberFormat="1" applyFont="1" applyFill="1" applyBorder="1" applyAlignment="1" applyProtection="1">
      <alignment horizontal="center" vertical="center" wrapText="1"/>
      <protection locked="0" hidden="1"/>
    </xf>
    <xf numFmtId="0" fontId="16" fillId="4" borderId="33" xfId="0" applyFont="1" applyFill="1" applyBorder="1" applyAlignment="1">
      <alignment horizontal="right" vertical="center" wrapText="1"/>
    </xf>
    <xf numFmtId="0" fontId="16" fillId="4" borderId="9" xfId="0" applyFont="1" applyFill="1" applyBorder="1" applyAlignment="1">
      <alignment horizontal="right" vertical="center" wrapText="1"/>
    </xf>
    <xf numFmtId="0" fontId="16" fillId="4" borderId="14" xfId="0" applyFont="1" applyFill="1" applyBorder="1" applyAlignment="1">
      <alignment horizontal="right" vertical="center" wrapText="1"/>
    </xf>
    <xf numFmtId="0" fontId="31" fillId="4" borderId="10" xfId="0" applyFont="1" applyFill="1" applyBorder="1" applyAlignment="1">
      <alignment horizontal="center" vertical="center" wrapText="1"/>
    </xf>
    <xf numFmtId="0" fontId="31" fillId="4" borderId="12" xfId="0" applyFont="1" applyFill="1" applyBorder="1" applyAlignment="1">
      <alignment horizontal="center" vertical="center" wrapText="1"/>
    </xf>
    <xf numFmtId="0" fontId="31" fillId="4" borderId="11" xfId="0" applyFont="1" applyFill="1" applyBorder="1" applyAlignment="1">
      <alignment horizontal="center" vertical="center" wrapText="1"/>
    </xf>
    <xf numFmtId="0" fontId="15" fillId="4" borderId="27" xfId="0" applyFont="1" applyFill="1" applyBorder="1" applyAlignment="1">
      <alignment horizontal="center" vertical="top" wrapText="1"/>
    </xf>
    <xf numFmtId="0" fontId="15" fillId="4" borderId="4" xfId="0" applyFont="1" applyFill="1" applyBorder="1" applyAlignment="1">
      <alignment horizontal="center" vertical="top" wrapText="1"/>
    </xf>
    <xf numFmtId="0" fontId="15" fillId="4" borderId="28" xfId="0" applyFont="1" applyFill="1" applyBorder="1" applyAlignment="1">
      <alignment horizontal="center" vertical="top" wrapText="1"/>
    </xf>
    <xf numFmtId="0" fontId="15" fillId="4" borderId="42" xfId="0" applyFont="1" applyFill="1" applyBorder="1" applyAlignment="1">
      <alignment horizontal="center" vertical="center" wrapText="1"/>
    </xf>
    <xf numFmtId="0" fontId="15" fillId="4" borderId="43" xfId="0" applyFont="1" applyFill="1" applyBorder="1" applyAlignment="1">
      <alignment horizontal="center" vertical="center" wrapText="1"/>
    </xf>
    <xf numFmtId="2" fontId="17" fillId="5" borderId="9" xfId="0" applyNumberFormat="1" applyFont="1" applyFill="1" applyBorder="1" applyAlignment="1">
      <alignment horizontal="center" vertical="center" wrapText="1"/>
    </xf>
    <xf numFmtId="2" fontId="17" fillId="5" borderId="26" xfId="0" applyNumberFormat="1" applyFont="1" applyFill="1" applyBorder="1" applyAlignment="1">
      <alignment horizontal="center" vertical="center" wrapText="1"/>
    </xf>
    <xf numFmtId="0" fontId="39" fillId="4" borderId="33" xfId="0" applyFont="1" applyFill="1" applyBorder="1" applyAlignment="1" applyProtection="1">
      <alignment horizontal="left" vertical="center" wrapText="1"/>
      <protection hidden="1"/>
    </xf>
    <xf numFmtId="0" fontId="39" fillId="4" borderId="9" xfId="0" applyFont="1" applyFill="1" applyBorder="1" applyAlignment="1" applyProtection="1">
      <alignment horizontal="left" vertical="center" wrapText="1"/>
      <protection hidden="1"/>
    </xf>
    <xf numFmtId="0" fontId="39" fillId="4" borderId="16" xfId="0" applyFont="1" applyFill="1" applyBorder="1" applyAlignment="1" applyProtection="1">
      <alignment horizontal="left" vertical="center" wrapText="1"/>
      <protection hidden="1"/>
    </xf>
    <xf numFmtId="0" fontId="19" fillId="3" borderId="20" xfId="0" applyFont="1" applyFill="1" applyBorder="1" applyAlignment="1">
      <alignment horizontal="left" vertical="center" wrapText="1"/>
    </xf>
    <xf numFmtId="0" fontId="19" fillId="3" borderId="0" xfId="0" applyFont="1" applyFill="1" applyAlignment="1">
      <alignment horizontal="left" vertical="center" wrapText="1"/>
    </xf>
    <xf numFmtId="0" fontId="19" fillId="3" borderId="5" xfId="0" applyFont="1" applyFill="1" applyBorder="1" applyAlignment="1">
      <alignment horizontal="left" vertical="center" wrapText="1"/>
    </xf>
    <xf numFmtId="0" fontId="19" fillId="3" borderId="6" xfId="0" applyFont="1" applyFill="1" applyBorder="1" applyAlignment="1">
      <alignment horizontal="left" vertical="center" wrapText="1"/>
    </xf>
    <xf numFmtId="0" fontId="14" fillId="3" borderId="1" xfId="0" applyFont="1" applyFill="1" applyBorder="1" applyAlignment="1">
      <alignment horizontal="left" vertical="center" wrapText="1" indent="1"/>
    </xf>
    <xf numFmtId="0" fontId="14" fillId="3" borderId="23" xfId="0" applyFont="1" applyFill="1" applyBorder="1" applyAlignment="1">
      <alignment horizontal="left" vertical="center" wrapText="1" indent="1"/>
    </xf>
    <xf numFmtId="0" fontId="29" fillId="3" borderId="22" xfId="0" applyFont="1" applyFill="1" applyBorder="1" applyAlignment="1">
      <alignment horizontal="center" vertical="center" wrapText="1"/>
    </xf>
    <xf numFmtId="0" fontId="29" fillId="3" borderId="2" xfId="0" applyFont="1" applyFill="1" applyBorder="1" applyAlignment="1">
      <alignment horizontal="center" vertical="center" wrapText="1"/>
    </xf>
    <xf numFmtId="49" fontId="33" fillId="0" borderId="27" xfId="0" applyNumberFormat="1" applyFont="1" applyBorder="1" applyAlignment="1">
      <alignment horizontal="left" vertical="center" wrapText="1"/>
    </xf>
    <xf numFmtId="49" fontId="33" fillId="0" borderId="4" xfId="0" applyNumberFormat="1" applyFont="1" applyBorder="1" applyAlignment="1">
      <alignment horizontal="left" vertical="center" wrapText="1"/>
    </xf>
    <xf numFmtId="49" fontId="33" fillId="0" borderId="28" xfId="0" applyNumberFormat="1" applyFont="1" applyBorder="1" applyAlignment="1">
      <alignment horizontal="left" vertical="center" wrapText="1"/>
    </xf>
    <xf numFmtId="0" fontId="14" fillId="3" borderId="1" xfId="0" applyFont="1" applyFill="1" applyBorder="1" applyAlignment="1">
      <alignment horizontal="center" vertical="center" wrapText="1"/>
    </xf>
    <xf numFmtId="0" fontId="14" fillId="3" borderId="23" xfId="0" applyFont="1" applyFill="1" applyBorder="1" applyAlignment="1">
      <alignment horizontal="center" vertical="center" wrapText="1"/>
    </xf>
    <xf numFmtId="0" fontId="28" fillId="3" borderId="22" xfId="0" applyFont="1" applyFill="1" applyBorder="1" applyAlignment="1">
      <alignment horizontal="left" vertical="center" wrapText="1" indent="1"/>
    </xf>
    <xf numFmtId="0" fontId="28" fillId="3" borderId="2" xfId="0" applyFont="1" applyFill="1" applyBorder="1" applyAlignment="1">
      <alignment horizontal="left" vertical="center" wrapText="1" indent="1"/>
    </xf>
    <xf numFmtId="0" fontId="15" fillId="4" borderId="24" xfId="0" applyFont="1" applyFill="1" applyBorder="1" applyAlignment="1">
      <alignment horizontal="center" vertical="top" wrapText="1"/>
    </xf>
    <xf numFmtId="0" fontId="15" fillId="4" borderId="7" xfId="0" applyFont="1" applyFill="1" applyBorder="1" applyAlignment="1">
      <alignment horizontal="center" vertical="top" wrapText="1"/>
    </xf>
    <xf numFmtId="0" fontId="34" fillId="0" borderId="29" xfId="0" applyFont="1" applyBorder="1" applyAlignment="1" applyProtection="1">
      <alignment horizontal="center" vertical="center" wrapText="1"/>
      <protection locked="0"/>
    </xf>
    <xf numFmtId="0" fontId="34" fillId="0" borderId="12" xfId="0" applyFont="1" applyBorder="1" applyAlignment="1" applyProtection="1">
      <alignment horizontal="center" vertical="center" wrapText="1"/>
      <protection locked="0"/>
    </xf>
    <xf numFmtId="0" fontId="15" fillId="4" borderId="25" xfId="0" applyFont="1" applyFill="1" applyBorder="1" applyAlignment="1">
      <alignment horizontal="center" vertical="top" wrapText="1"/>
    </xf>
    <xf numFmtId="1" fontId="34" fillId="0" borderId="10" xfId="0" applyNumberFormat="1" applyFont="1" applyBorder="1" applyAlignment="1" applyProtection="1">
      <alignment horizontal="center" vertical="center" shrinkToFit="1"/>
      <protection locked="0"/>
    </xf>
    <xf numFmtId="1" fontId="34" fillId="0" borderId="11" xfId="0" applyNumberFormat="1" applyFont="1" applyBorder="1" applyAlignment="1" applyProtection="1">
      <alignment horizontal="center" vertical="center" shrinkToFit="1"/>
      <protection locked="0"/>
    </xf>
    <xf numFmtId="1" fontId="34" fillId="0" borderId="30" xfId="0" applyNumberFormat="1" applyFont="1" applyBorder="1" applyAlignment="1" applyProtection="1">
      <alignment horizontal="center" vertical="center" shrinkToFit="1"/>
      <protection locked="0"/>
    </xf>
    <xf numFmtId="0" fontId="20" fillId="3" borderId="34" xfId="0" applyFont="1" applyFill="1" applyBorder="1" applyAlignment="1">
      <alignment horizontal="center" vertical="top" wrapText="1"/>
    </xf>
    <xf numFmtId="0" fontId="20" fillId="3" borderId="5" xfId="0" applyFont="1" applyFill="1" applyBorder="1" applyAlignment="1">
      <alignment horizontal="center" vertical="top" wrapText="1"/>
    </xf>
    <xf numFmtId="0" fontId="15" fillId="4" borderId="10" xfId="0" applyFont="1" applyFill="1" applyBorder="1" applyAlignment="1">
      <alignment horizontal="center" vertical="center" wrapText="1"/>
    </xf>
    <xf numFmtId="0" fontId="15" fillId="4" borderId="11" xfId="0" applyFont="1" applyFill="1" applyBorder="1" applyAlignment="1">
      <alignment horizontal="center" vertical="center" wrapText="1"/>
    </xf>
    <xf numFmtId="0" fontId="15" fillId="4" borderId="12" xfId="0" applyFont="1" applyFill="1" applyBorder="1" applyAlignment="1">
      <alignment horizontal="center" vertical="center" wrapText="1"/>
    </xf>
    <xf numFmtId="1" fontId="34" fillId="0" borderId="8" xfId="0" applyNumberFormat="1" applyFont="1" applyBorder="1" applyAlignment="1" applyProtection="1">
      <alignment horizontal="center" vertical="center" shrinkToFit="1"/>
      <protection locked="0"/>
    </xf>
    <xf numFmtId="1" fontId="34" fillId="0" borderId="9" xfId="0" applyNumberFormat="1" applyFont="1" applyBorder="1" applyAlignment="1" applyProtection="1">
      <alignment horizontal="center" vertical="center" shrinkToFit="1"/>
      <protection locked="0"/>
    </xf>
    <xf numFmtId="1" fontId="34" fillId="0" borderId="14" xfId="0" applyNumberFormat="1" applyFont="1" applyBorder="1" applyAlignment="1" applyProtection="1">
      <alignment horizontal="center" vertical="center" shrinkToFit="1"/>
      <protection locked="0"/>
    </xf>
    <xf numFmtId="0" fontId="15" fillId="4" borderId="7" xfId="0" applyFont="1" applyFill="1" applyBorder="1" applyAlignment="1">
      <alignment horizontal="center" vertical="center" wrapText="1"/>
    </xf>
    <xf numFmtId="1" fontId="34" fillId="0" borderId="7" xfId="0" applyNumberFormat="1" applyFont="1" applyBorder="1" applyAlignment="1" applyProtection="1">
      <alignment horizontal="center" vertical="center" shrinkToFit="1"/>
      <protection locked="0"/>
    </xf>
    <xf numFmtId="0" fontId="15" fillId="4" borderId="24" xfId="0" applyFont="1" applyFill="1" applyBorder="1" applyAlignment="1">
      <alignment horizontal="center" vertical="center" wrapText="1"/>
    </xf>
    <xf numFmtId="0" fontId="15" fillId="4" borderId="25" xfId="0" applyFont="1" applyFill="1" applyBorder="1" applyAlignment="1">
      <alignment horizontal="center" vertical="center" wrapText="1"/>
    </xf>
    <xf numFmtId="0" fontId="15" fillId="4" borderId="31" xfId="0" applyFont="1" applyFill="1" applyBorder="1" applyAlignment="1">
      <alignment horizontal="center" vertical="top" wrapText="1"/>
    </xf>
    <xf numFmtId="0" fontId="15" fillId="4" borderId="13" xfId="0" applyFont="1" applyFill="1" applyBorder="1" applyAlignment="1">
      <alignment horizontal="center" vertical="top" wrapText="1"/>
    </xf>
    <xf numFmtId="0" fontId="15" fillId="4" borderId="32" xfId="0" applyFont="1" applyFill="1" applyBorder="1" applyAlignment="1">
      <alignment horizontal="center" vertical="top" wrapText="1"/>
    </xf>
    <xf numFmtId="0" fontId="15" fillId="4" borderId="45" xfId="0" applyFont="1" applyFill="1" applyBorder="1" applyAlignment="1">
      <alignment horizontal="center" vertical="center" wrapText="1"/>
    </xf>
    <xf numFmtId="1" fontId="18" fillId="4" borderId="29" xfId="0" applyNumberFormat="1" applyFont="1" applyFill="1" applyBorder="1" applyAlignment="1">
      <alignment horizontal="center" vertical="center" shrinkToFit="1"/>
    </xf>
    <xf numFmtId="1" fontId="18" fillId="4" borderId="12" xfId="0" applyNumberFormat="1" applyFont="1" applyFill="1" applyBorder="1" applyAlignment="1">
      <alignment horizontal="center" vertical="center" shrinkToFit="1"/>
    </xf>
    <xf numFmtId="0" fontId="15" fillId="4" borderId="44" xfId="0" applyFont="1" applyFill="1" applyBorder="1" applyAlignment="1">
      <alignment horizontal="center" vertical="center" wrapText="1"/>
    </xf>
    <xf numFmtId="0" fontId="19" fillId="3" borderId="22" xfId="0" applyFont="1" applyFill="1" applyBorder="1" applyAlignment="1">
      <alignment horizontal="left" vertical="center" wrapText="1"/>
    </xf>
    <xf numFmtId="0" fontId="19" fillId="3" borderId="2" xfId="0" applyFont="1" applyFill="1" applyBorder="1" applyAlignment="1">
      <alignment horizontal="left" vertical="center" wrapText="1"/>
    </xf>
    <xf numFmtId="0" fontId="19" fillId="3" borderId="3" xfId="0" applyFont="1" applyFill="1" applyBorder="1" applyAlignment="1">
      <alignment horizontal="left" vertical="center" wrapText="1"/>
    </xf>
    <xf numFmtId="1" fontId="34" fillId="0" borderId="24" xfId="0" applyNumberFormat="1" applyFont="1" applyBorder="1" applyAlignment="1" applyProtection="1">
      <alignment horizontal="center" vertical="center" shrinkToFit="1"/>
      <protection locked="0"/>
    </xf>
    <xf numFmtId="14" fontId="12" fillId="0" borderId="8" xfId="2" applyNumberFormat="1" applyFill="1" applyBorder="1" applyAlignment="1" applyProtection="1">
      <alignment horizontal="center" vertical="center" wrapText="1"/>
      <protection locked="0"/>
    </xf>
    <xf numFmtId="14" fontId="34" fillId="0" borderId="26" xfId="0" applyNumberFormat="1" applyFont="1" applyBorder="1" applyAlignment="1" applyProtection="1">
      <alignment horizontal="center" vertical="center" wrapText="1"/>
      <protection locked="0"/>
    </xf>
    <xf numFmtId="0" fontId="18" fillId="4" borderId="7" xfId="0" applyFont="1" applyFill="1" applyBorder="1" applyAlignment="1" applyProtection="1">
      <alignment horizontal="center" vertical="center" wrapText="1"/>
      <protection hidden="1"/>
    </xf>
    <xf numFmtId="0" fontId="18" fillId="4" borderId="25" xfId="0" applyFont="1" applyFill="1" applyBorder="1" applyAlignment="1" applyProtection="1">
      <alignment horizontal="center" vertical="center" wrapText="1"/>
      <protection hidden="1"/>
    </xf>
    <xf numFmtId="1" fontId="30" fillId="4" borderId="20" xfId="0" applyNumberFormat="1" applyFont="1" applyFill="1" applyBorder="1" applyAlignment="1">
      <alignment horizontal="left" vertical="center" shrinkToFit="1"/>
    </xf>
    <xf numFmtId="1" fontId="30" fillId="4" borderId="0" xfId="0" applyNumberFormat="1" applyFont="1" applyFill="1" applyAlignment="1">
      <alignment horizontal="left" vertical="center" shrinkToFit="1"/>
    </xf>
    <xf numFmtId="1" fontId="30" fillId="4" borderId="21" xfId="0" applyNumberFormat="1" applyFont="1" applyFill="1" applyBorder="1" applyAlignment="1">
      <alignment horizontal="left" vertical="center" shrinkToFit="1"/>
    </xf>
    <xf numFmtId="0" fontId="40" fillId="2" borderId="10" xfId="0" applyFont="1" applyFill="1" applyBorder="1" applyAlignment="1" applyProtection="1">
      <alignment horizontal="center" vertical="center"/>
      <protection locked="0" hidden="1"/>
    </xf>
    <xf numFmtId="0" fontId="40" fillId="2" borderId="12" xfId="0" applyFont="1" applyFill="1" applyBorder="1" applyAlignment="1" applyProtection="1">
      <alignment horizontal="center" vertical="center"/>
      <protection locked="0" hidden="1"/>
    </xf>
    <xf numFmtId="0" fontId="42" fillId="4" borderId="10" xfId="0" applyFont="1" applyFill="1" applyBorder="1" applyAlignment="1" applyProtection="1">
      <alignment horizontal="center" vertical="center" wrapText="1"/>
      <protection hidden="1"/>
    </xf>
    <xf numFmtId="0" fontId="42" fillId="4" borderId="12" xfId="0" applyFont="1" applyFill="1" applyBorder="1" applyAlignment="1" applyProtection="1">
      <alignment horizontal="center" vertical="center" wrapText="1"/>
      <protection hidden="1"/>
    </xf>
    <xf numFmtId="0" fontId="15" fillId="4" borderId="10" xfId="0" applyFont="1" applyFill="1" applyBorder="1" applyAlignment="1">
      <alignment horizontal="center" vertical="top" wrapText="1"/>
    </xf>
    <xf numFmtId="0" fontId="15" fillId="4" borderId="11" xfId="0" applyFont="1" applyFill="1" applyBorder="1" applyAlignment="1">
      <alignment horizontal="center" vertical="top" wrapText="1"/>
    </xf>
    <xf numFmtId="0" fontId="15" fillId="4" borderId="12" xfId="0" applyFont="1" applyFill="1" applyBorder="1" applyAlignment="1">
      <alignment horizontal="center" vertical="top" wrapText="1"/>
    </xf>
    <xf numFmtId="1" fontId="34" fillId="0" borderId="12" xfId="0" applyNumberFormat="1" applyFont="1" applyBorder="1" applyAlignment="1" applyProtection="1">
      <alignment horizontal="center" vertical="center" shrinkToFit="1"/>
      <protection locked="0"/>
    </xf>
  </cellXfs>
  <cellStyles count="14">
    <cellStyle name="Hipervínculo" xfId="2" builtinId="8"/>
    <cellStyle name="Normal" xfId="0" builtinId="0"/>
    <cellStyle name="Normal 10" xfId="11" xr:uid="{4C815F1F-F5E1-4BC2-B32E-6AF113BB5C3C}"/>
    <cellStyle name="Normal 11" xfId="12" xr:uid="{5679D40E-84D1-45DF-8CCF-D1CBC8E8B814}"/>
    <cellStyle name="Normal 12" xfId="13" xr:uid="{032F8340-6C46-4B92-AF15-99941044CD33}"/>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398100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4"/>
  <sheetViews>
    <sheetView tabSelected="1" zoomScale="110" zoomScaleNormal="110" zoomScaleSheetLayoutView="100" workbookViewId="0">
      <selection activeCell="A11" sqref="A11:L11"/>
    </sheetView>
  </sheetViews>
  <sheetFormatPr baseColWidth="10" defaultColWidth="9.33203125" defaultRowHeight="12.75"/>
  <cols>
    <col min="1" max="1" width="15.6640625" style="1" customWidth="1"/>
    <col min="2" max="2" width="15.83203125" style="1" customWidth="1"/>
    <col min="3" max="3" width="14.33203125" style="1" bestFit="1" customWidth="1"/>
    <col min="4" max="5" width="14.6640625" style="1" customWidth="1"/>
    <col min="6" max="6" width="17.83203125" style="1" customWidth="1"/>
    <col min="7" max="7" width="18.83203125" style="1" customWidth="1"/>
    <col min="8" max="8" width="24.1640625" style="1" customWidth="1"/>
    <col min="9" max="9" width="27.6640625" style="1" customWidth="1"/>
    <col min="10" max="10" width="20.83203125" style="1" customWidth="1"/>
    <col min="11" max="11" width="16.6640625" style="1" customWidth="1"/>
    <col min="12" max="12" width="18.1640625" style="1" customWidth="1"/>
    <col min="13" max="97" width="9.33203125" style="55"/>
    <col min="98" max="120" width="9.33203125" style="54"/>
    <col min="121" max="16384" width="9.33203125" style="1"/>
  </cols>
  <sheetData>
    <row r="1" spans="1:120" ht="1.5" customHeight="1">
      <c r="A1" s="16"/>
      <c r="B1" s="17"/>
      <c r="C1" s="17"/>
      <c r="D1" s="17"/>
      <c r="E1" s="17"/>
      <c r="F1" s="17"/>
      <c r="G1" s="17"/>
      <c r="H1" s="17"/>
      <c r="I1" s="17"/>
      <c r="J1" s="17"/>
      <c r="K1" s="17"/>
      <c r="L1" s="18"/>
    </row>
    <row r="2" spans="1:120" s="2" customFormat="1" ht="7.5" customHeight="1">
      <c r="A2" s="19"/>
      <c r="L2" s="20"/>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c r="AS2" s="55"/>
      <c r="AT2" s="55"/>
      <c r="AU2" s="55"/>
      <c r="AV2" s="55"/>
      <c r="AW2" s="55"/>
      <c r="AX2" s="55"/>
      <c r="AY2" s="55"/>
      <c r="AZ2" s="55"/>
      <c r="BA2" s="55"/>
      <c r="BB2" s="55"/>
      <c r="BC2" s="55"/>
      <c r="BD2" s="55"/>
      <c r="BE2" s="55"/>
      <c r="BF2" s="55"/>
      <c r="BG2" s="55"/>
      <c r="BH2" s="55"/>
      <c r="BI2" s="55"/>
      <c r="BJ2" s="55"/>
      <c r="BK2" s="55"/>
      <c r="BL2" s="55"/>
      <c r="BM2" s="55"/>
      <c r="BN2" s="55"/>
      <c r="BO2" s="55"/>
      <c r="BP2" s="55"/>
      <c r="BQ2" s="55"/>
      <c r="BR2" s="55"/>
      <c r="BS2" s="55"/>
      <c r="BT2" s="55"/>
      <c r="BU2" s="55"/>
      <c r="BV2" s="55"/>
      <c r="BW2" s="55"/>
      <c r="BX2" s="55"/>
      <c r="BY2" s="55"/>
      <c r="BZ2" s="55"/>
      <c r="CA2" s="55"/>
      <c r="CB2" s="55"/>
      <c r="CC2" s="55"/>
      <c r="CD2" s="55"/>
      <c r="CE2" s="55"/>
      <c r="CF2" s="55"/>
      <c r="CG2" s="55"/>
      <c r="CH2" s="55"/>
      <c r="CI2" s="55"/>
      <c r="CJ2" s="55"/>
      <c r="CK2" s="55"/>
      <c r="CL2" s="55"/>
      <c r="CM2" s="55"/>
      <c r="CN2" s="55"/>
      <c r="CO2" s="55"/>
      <c r="CP2" s="55"/>
      <c r="CQ2" s="55"/>
      <c r="CR2" s="55"/>
      <c r="CS2" s="55"/>
      <c r="CT2" s="55"/>
      <c r="CU2" s="55"/>
      <c r="CV2" s="55"/>
      <c r="CW2" s="55"/>
      <c r="CX2" s="55"/>
      <c r="CY2" s="55"/>
      <c r="CZ2" s="55"/>
      <c r="DA2" s="55"/>
      <c r="DB2" s="55"/>
      <c r="DC2" s="55"/>
      <c r="DD2" s="55"/>
      <c r="DE2" s="55"/>
      <c r="DF2" s="55"/>
      <c r="DG2" s="55"/>
      <c r="DH2" s="55"/>
      <c r="DI2" s="55"/>
      <c r="DJ2" s="55"/>
      <c r="DK2" s="55"/>
      <c r="DL2" s="55"/>
      <c r="DM2" s="55"/>
      <c r="DN2" s="55"/>
      <c r="DO2" s="55"/>
      <c r="DP2" s="55"/>
    </row>
    <row r="3" spans="1:120" s="2" customFormat="1" ht="35.450000000000003" customHeight="1">
      <c r="A3" s="158" t="s">
        <v>32</v>
      </c>
      <c r="B3" s="159"/>
      <c r="C3" s="159"/>
      <c r="D3" s="159"/>
      <c r="E3" s="159"/>
      <c r="F3" s="159"/>
      <c r="G3" s="159"/>
      <c r="H3" s="159"/>
      <c r="I3" s="159"/>
      <c r="J3" s="159"/>
      <c r="K3" s="149"/>
      <c r="L3" s="150"/>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c r="AT3" s="55"/>
      <c r="AU3" s="55"/>
      <c r="AV3" s="55"/>
      <c r="AW3" s="55"/>
      <c r="AX3" s="55"/>
      <c r="AY3" s="55"/>
      <c r="AZ3" s="55"/>
      <c r="BA3" s="55"/>
      <c r="BB3" s="55"/>
      <c r="BC3" s="55"/>
      <c r="BD3" s="55"/>
      <c r="BE3" s="55"/>
      <c r="BF3" s="55"/>
      <c r="BG3" s="55"/>
      <c r="BH3" s="55"/>
      <c r="BI3" s="55"/>
      <c r="BJ3" s="55"/>
      <c r="BK3" s="55"/>
      <c r="BL3" s="55"/>
      <c r="BM3" s="55"/>
      <c r="BN3" s="55"/>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5"/>
      <c r="DA3" s="55"/>
      <c r="DB3" s="55"/>
      <c r="DC3" s="55"/>
      <c r="DD3" s="55"/>
      <c r="DE3" s="55"/>
      <c r="DF3" s="55"/>
      <c r="DG3" s="55"/>
      <c r="DH3" s="55"/>
      <c r="DI3" s="55"/>
      <c r="DJ3" s="55"/>
      <c r="DK3" s="55"/>
      <c r="DL3" s="55"/>
      <c r="DM3" s="55"/>
      <c r="DN3" s="55"/>
      <c r="DO3" s="55"/>
      <c r="DP3" s="55"/>
    </row>
    <row r="4" spans="1:120" s="2" customFormat="1" ht="7.5" customHeight="1">
      <c r="A4" s="19"/>
      <c r="L4" s="20"/>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55"/>
      <c r="AT4" s="55"/>
      <c r="AU4" s="55"/>
      <c r="AV4" s="55"/>
      <c r="AW4" s="55"/>
      <c r="AX4" s="55"/>
      <c r="AY4" s="55"/>
      <c r="AZ4" s="55"/>
      <c r="BA4" s="55"/>
      <c r="BB4" s="55"/>
      <c r="BC4" s="55"/>
      <c r="BD4" s="55"/>
      <c r="BE4" s="55"/>
      <c r="BF4" s="55"/>
      <c r="BG4" s="55"/>
      <c r="BH4" s="55"/>
      <c r="BI4" s="55"/>
      <c r="BJ4" s="55"/>
      <c r="BK4" s="55"/>
      <c r="BL4" s="55"/>
      <c r="BM4" s="55"/>
      <c r="BN4" s="55"/>
      <c r="BO4" s="55"/>
      <c r="BP4" s="55"/>
      <c r="BQ4" s="55"/>
      <c r="BR4" s="55"/>
      <c r="BS4" s="55"/>
      <c r="BT4" s="55"/>
      <c r="BU4" s="55"/>
      <c r="BV4" s="55"/>
      <c r="BW4" s="55"/>
      <c r="BX4" s="55"/>
      <c r="BY4" s="55"/>
      <c r="BZ4" s="55"/>
      <c r="CA4" s="55"/>
      <c r="CB4" s="55"/>
      <c r="CC4" s="55"/>
      <c r="CD4" s="55"/>
      <c r="CE4" s="55"/>
      <c r="CF4" s="55"/>
      <c r="CG4" s="55"/>
      <c r="CH4" s="55"/>
      <c r="CI4" s="55"/>
      <c r="CJ4" s="55"/>
      <c r="CK4" s="55"/>
      <c r="CL4" s="55"/>
      <c r="CM4" s="55"/>
      <c r="CN4" s="55"/>
      <c r="CO4" s="55"/>
      <c r="CP4" s="55"/>
      <c r="CQ4" s="55"/>
      <c r="CR4" s="55"/>
      <c r="CS4" s="55"/>
      <c r="CT4" s="55"/>
      <c r="CU4" s="55"/>
      <c r="CV4" s="55"/>
      <c r="CW4" s="55"/>
      <c r="CX4" s="55"/>
      <c r="CY4" s="55"/>
      <c r="CZ4" s="55"/>
      <c r="DA4" s="55"/>
      <c r="DB4" s="55"/>
      <c r="DC4" s="55"/>
      <c r="DD4" s="55"/>
      <c r="DE4" s="55"/>
      <c r="DF4" s="55"/>
      <c r="DG4" s="55"/>
      <c r="DH4" s="55"/>
      <c r="DI4" s="55"/>
      <c r="DJ4" s="55"/>
      <c r="DK4" s="55"/>
      <c r="DL4" s="55"/>
      <c r="DM4" s="55"/>
      <c r="DN4" s="55"/>
      <c r="DO4" s="55"/>
      <c r="DP4" s="55"/>
    </row>
    <row r="5" spans="1:120" s="67" customFormat="1" ht="15.6" customHeight="1">
      <c r="A5" s="151" t="s">
        <v>14</v>
      </c>
      <c r="B5" s="152"/>
      <c r="C5" s="152"/>
      <c r="D5" s="152"/>
      <c r="E5" s="152"/>
      <c r="F5" s="152"/>
      <c r="G5" s="152"/>
      <c r="H5" s="152"/>
      <c r="I5" s="152"/>
      <c r="J5" s="152"/>
      <c r="K5" s="156"/>
      <c r="L5" s="157"/>
      <c r="M5" s="66"/>
      <c r="N5" s="66"/>
      <c r="O5" s="66"/>
      <c r="P5" s="66"/>
      <c r="Q5" s="66"/>
      <c r="R5" s="66"/>
      <c r="S5" s="66"/>
      <c r="T5" s="66"/>
      <c r="U5" s="66"/>
      <c r="V5" s="66"/>
      <c r="W5" s="66"/>
      <c r="X5" s="66"/>
      <c r="Y5" s="66"/>
      <c r="Z5" s="66"/>
      <c r="AA5" s="66"/>
      <c r="AB5" s="66"/>
      <c r="AC5" s="66"/>
      <c r="AD5" s="66"/>
      <c r="AE5" s="66"/>
      <c r="AF5" s="66"/>
      <c r="AG5" s="66"/>
      <c r="AH5" s="66"/>
      <c r="AI5" s="66"/>
      <c r="AJ5" s="66"/>
      <c r="AK5" s="66"/>
      <c r="AL5" s="66"/>
      <c r="AM5" s="66"/>
      <c r="AN5" s="66"/>
      <c r="AO5" s="66"/>
      <c r="AP5" s="66"/>
      <c r="AQ5" s="66"/>
      <c r="AR5" s="66"/>
      <c r="AS5" s="66"/>
      <c r="AT5" s="66"/>
      <c r="AU5" s="66"/>
      <c r="AV5" s="66"/>
      <c r="AW5" s="66"/>
      <c r="AX5" s="66"/>
      <c r="AY5" s="66"/>
      <c r="AZ5" s="66"/>
      <c r="BA5" s="66"/>
      <c r="BB5" s="66"/>
      <c r="BC5" s="66"/>
      <c r="BD5" s="66"/>
      <c r="BE5" s="66"/>
      <c r="BF5" s="66"/>
      <c r="BG5" s="66"/>
      <c r="BH5" s="66"/>
      <c r="BI5" s="66"/>
      <c r="BJ5" s="66"/>
      <c r="BK5" s="66"/>
      <c r="BL5" s="66"/>
      <c r="BM5" s="66"/>
      <c r="BN5" s="66"/>
      <c r="BO5" s="66"/>
      <c r="BP5" s="66"/>
      <c r="BQ5" s="66"/>
      <c r="BR5" s="66"/>
      <c r="BS5" s="66"/>
      <c r="BT5" s="66"/>
      <c r="BU5" s="66"/>
      <c r="BV5" s="66"/>
      <c r="BW5" s="66"/>
      <c r="BX5" s="66"/>
      <c r="BY5" s="66"/>
      <c r="BZ5" s="66"/>
      <c r="CA5" s="66"/>
      <c r="CB5" s="66"/>
      <c r="CC5" s="66"/>
      <c r="CD5" s="66"/>
      <c r="CE5" s="66"/>
      <c r="CF5" s="66"/>
      <c r="CG5" s="66"/>
      <c r="CH5" s="66"/>
      <c r="CI5" s="66"/>
      <c r="CJ5" s="66"/>
      <c r="CK5" s="66"/>
      <c r="CL5" s="66"/>
      <c r="CM5" s="66"/>
      <c r="CN5" s="66"/>
      <c r="CO5" s="66"/>
      <c r="CP5" s="66"/>
      <c r="CQ5" s="66"/>
      <c r="CR5" s="66"/>
      <c r="CS5" s="66"/>
      <c r="CT5" s="66"/>
      <c r="CU5" s="66"/>
      <c r="CV5" s="66"/>
      <c r="CW5" s="66"/>
      <c r="CX5" s="66"/>
      <c r="CY5" s="66"/>
      <c r="CZ5" s="66"/>
      <c r="DA5" s="66"/>
      <c r="DB5" s="66"/>
      <c r="DC5" s="66"/>
      <c r="DD5" s="66"/>
      <c r="DE5" s="66"/>
      <c r="DF5" s="66"/>
      <c r="DG5" s="66"/>
      <c r="DH5" s="66"/>
      <c r="DI5" s="66"/>
      <c r="DJ5" s="66"/>
      <c r="DK5" s="66"/>
      <c r="DL5" s="66"/>
      <c r="DM5" s="66"/>
      <c r="DN5" s="66"/>
      <c r="DO5" s="66"/>
      <c r="DP5" s="66"/>
    </row>
    <row r="6" spans="1:120" s="2" customFormat="1" ht="43.5" customHeight="1">
      <c r="A6" s="178" t="s">
        <v>15</v>
      </c>
      <c r="B6" s="176"/>
      <c r="C6" s="176"/>
      <c r="D6" s="176" t="s">
        <v>31</v>
      </c>
      <c r="E6" s="176"/>
      <c r="F6" s="3" t="s">
        <v>19</v>
      </c>
      <c r="G6" s="170" t="s">
        <v>16</v>
      </c>
      <c r="H6" s="171"/>
      <c r="I6" s="172"/>
      <c r="J6" s="3" t="s">
        <v>17</v>
      </c>
      <c r="K6" s="176" t="s">
        <v>18</v>
      </c>
      <c r="L6" s="179"/>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5"/>
      <c r="AP6" s="55"/>
      <c r="AQ6" s="55"/>
      <c r="AR6" s="55"/>
      <c r="AS6" s="55"/>
      <c r="AT6" s="55"/>
      <c r="AU6" s="55"/>
      <c r="AV6" s="55"/>
      <c r="AW6" s="55"/>
      <c r="AX6" s="55"/>
      <c r="AY6" s="55"/>
      <c r="AZ6" s="55"/>
      <c r="BA6" s="55"/>
      <c r="BB6" s="55"/>
      <c r="BC6" s="55"/>
      <c r="BD6" s="55"/>
      <c r="BE6" s="55"/>
      <c r="BF6" s="55"/>
      <c r="BG6" s="55"/>
      <c r="BH6" s="55"/>
      <c r="BI6" s="55"/>
      <c r="BJ6" s="55"/>
      <c r="BK6" s="55"/>
      <c r="BL6" s="55"/>
      <c r="BM6" s="55"/>
      <c r="BN6" s="55"/>
      <c r="BO6" s="55"/>
      <c r="BP6" s="55"/>
      <c r="BQ6" s="55"/>
      <c r="BR6" s="55"/>
      <c r="BS6" s="55"/>
      <c r="BT6" s="55"/>
      <c r="BU6" s="55"/>
      <c r="BV6" s="55"/>
      <c r="BW6" s="55"/>
      <c r="BX6" s="55"/>
      <c r="BY6" s="55"/>
      <c r="BZ6" s="55"/>
      <c r="CA6" s="55"/>
      <c r="CB6" s="55"/>
      <c r="CC6" s="55"/>
      <c r="CD6" s="55"/>
      <c r="CE6" s="55"/>
      <c r="CF6" s="55"/>
      <c r="CG6" s="55"/>
      <c r="CH6" s="55"/>
      <c r="CI6" s="55"/>
      <c r="CJ6" s="55"/>
      <c r="CK6" s="55"/>
      <c r="CL6" s="55"/>
      <c r="CM6" s="55"/>
      <c r="CN6" s="55"/>
      <c r="CO6" s="55"/>
      <c r="CP6" s="55"/>
      <c r="CQ6" s="55"/>
      <c r="CR6" s="55"/>
      <c r="CS6" s="55"/>
      <c r="CT6" s="55"/>
      <c r="CU6" s="55"/>
      <c r="CV6" s="55"/>
      <c r="CW6" s="55"/>
      <c r="CX6" s="55"/>
      <c r="CY6" s="55"/>
      <c r="CZ6" s="55"/>
      <c r="DA6" s="55"/>
      <c r="DB6" s="55"/>
      <c r="DC6" s="55"/>
      <c r="DD6" s="55"/>
      <c r="DE6" s="55"/>
      <c r="DF6" s="55"/>
      <c r="DG6" s="55"/>
      <c r="DH6" s="55"/>
      <c r="DI6" s="55"/>
      <c r="DJ6" s="55"/>
      <c r="DK6" s="55"/>
      <c r="DL6" s="55"/>
      <c r="DM6" s="55"/>
      <c r="DN6" s="55"/>
      <c r="DO6" s="55"/>
      <c r="DP6" s="55"/>
    </row>
    <row r="7" spans="1:120" ht="39.950000000000003" customHeight="1">
      <c r="A7" s="190"/>
      <c r="B7" s="177"/>
      <c r="C7" s="177"/>
      <c r="D7" s="177"/>
      <c r="E7" s="177"/>
      <c r="F7" s="14"/>
      <c r="G7" s="173"/>
      <c r="H7" s="174"/>
      <c r="I7" s="175"/>
      <c r="J7" s="14"/>
      <c r="K7" s="191"/>
      <c r="L7" s="192"/>
    </row>
    <row r="8" spans="1:120" s="2" customFormat="1" ht="15.75" customHeight="1">
      <c r="A8" s="151" t="s">
        <v>0</v>
      </c>
      <c r="B8" s="152"/>
      <c r="C8" s="152"/>
      <c r="D8" s="152"/>
      <c r="E8" s="152"/>
      <c r="F8" s="152"/>
      <c r="G8" s="152"/>
      <c r="H8" s="152"/>
      <c r="I8" s="152"/>
      <c r="J8" s="152"/>
      <c r="K8" s="156"/>
      <c r="L8" s="157"/>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c r="AT8" s="55"/>
      <c r="AU8" s="55"/>
      <c r="AV8" s="55"/>
      <c r="AW8" s="55"/>
      <c r="AX8" s="55"/>
      <c r="AY8" s="55"/>
      <c r="AZ8" s="55"/>
      <c r="BA8" s="55"/>
      <c r="BB8" s="55"/>
      <c r="BC8" s="55"/>
      <c r="BD8" s="55"/>
      <c r="BE8" s="55"/>
      <c r="BF8" s="55"/>
      <c r="BG8" s="55"/>
      <c r="BH8" s="55"/>
      <c r="BI8" s="55"/>
      <c r="BJ8" s="55"/>
      <c r="BK8" s="55"/>
      <c r="BL8" s="55"/>
      <c r="BM8" s="55"/>
      <c r="BN8" s="55"/>
      <c r="BO8" s="55"/>
      <c r="BP8" s="55"/>
      <c r="BQ8" s="55"/>
      <c r="BR8" s="55"/>
      <c r="BS8" s="55"/>
      <c r="BT8" s="55"/>
      <c r="BU8" s="55"/>
      <c r="BV8" s="55"/>
      <c r="BW8" s="55"/>
      <c r="BX8" s="55"/>
      <c r="BY8" s="55"/>
      <c r="BZ8" s="55"/>
      <c r="CA8" s="55"/>
      <c r="CB8" s="55"/>
      <c r="CC8" s="55"/>
      <c r="CD8" s="55"/>
      <c r="CE8" s="55"/>
      <c r="CF8" s="55"/>
      <c r="CG8" s="55"/>
      <c r="CH8" s="55"/>
      <c r="CI8" s="55"/>
      <c r="CJ8" s="55"/>
      <c r="CK8" s="55"/>
      <c r="CL8" s="55"/>
      <c r="CM8" s="55"/>
      <c r="CN8" s="55"/>
      <c r="CO8" s="55"/>
      <c r="CP8" s="55"/>
      <c r="CQ8" s="55"/>
      <c r="CR8" s="55"/>
      <c r="CS8" s="55"/>
      <c r="CT8" s="55"/>
      <c r="CU8" s="55"/>
      <c r="CV8" s="55"/>
      <c r="CW8" s="55"/>
      <c r="CX8" s="55"/>
      <c r="CY8" s="55"/>
      <c r="CZ8" s="55"/>
      <c r="DA8" s="55"/>
      <c r="DB8" s="55"/>
      <c r="DC8" s="55"/>
      <c r="DD8" s="55"/>
      <c r="DE8" s="55"/>
      <c r="DF8" s="55"/>
      <c r="DG8" s="55"/>
      <c r="DH8" s="55"/>
      <c r="DI8" s="55"/>
      <c r="DJ8" s="55"/>
      <c r="DK8" s="55"/>
      <c r="DL8" s="55"/>
      <c r="DM8" s="55"/>
      <c r="DN8" s="55"/>
      <c r="DO8" s="55"/>
      <c r="DP8" s="55"/>
    </row>
    <row r="9" spans="1:120" s="2" customFormat="1" ht="43.5" customHeight="1">
      <c r="A9" s="183" t="s">
        <v>10</v>
      </c>
      <c r="B9" s="139"/>
      <c r="C9" s="138" t="s">
        <v>43</v>
      </c>
      <c r="D9" s="186"/>
      <c r="E9" s="186"/>
      <c r="F9" s="139"/>
      <c r="G9" s="138" t="s">
        <v>2</v>
      </c>
      <c r="H9" s="139"/>
      <c r="I9" s="138" t="s">
        <v>44</v>
      </c>
      <c r="J9" s="139"/>
      <c r="K9" s="176" t="s">
        <v>9</v>
      </c>
      <c r="L9" s="179"/>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c r="AQ9" s="55"/>
      <c r="AR9" s="55"/>
      <c r="AS9" s="55"/>
      <c r="AT9" s="55"/>
      <c r="AU9" s="55"/>
      <c r="AV9" s="55"/>
      <c r="AW9" s="55"/>
      <c r="AX9" s="55"/>
      <c r="AY9" s="55"/>
      <c r="AZ9" s="55"/>
      <c r="BA9" s="55"/>
      <c r="BB9" s="55"/>
      <c r="BC9" s="55"/>
      <c r="BD9" s="55"/>
      <c r="BE9" s="55"/>
      <c r="BF9" s="55"/>
      <c r="BG9" s="55"/>
      <c r="BH9" s="55"/>
      <c r="BI9" s="55"/>
      <c r="BJ9" s="55"/>
      <c r="BK9" s="55"/>
      <c r="BL9" s="55"/>
      <c r="BM9" s="55"/>
      <c r="BN9" s="55"/>
      <c r="BO9" s="55"/>
      <c r="BP9" s="55"/>
      <c r="BQ9" s="55"/>
      <c r="BR9" s="55"/>
      <c r="BS9" s="55"/>
      <c r="BT9" s="55"/>
      <c r="BU9" s="55"/>
      <c r="BV9" s="55"/>
      <c r="BW9" s="55"/>
      <c r="BX9" s="55"/>
      <c r="BY9" s="55"/>
      <c r="BZ9" s="55"/>
      <c r="CA9" s="55"/>
      <c r="CB9" s="55"/>
      <c r="CC9" s="55"/>
      <c r="CD9" s="55"/>
      <c r="CE9" s="55"/>
      <c r="CF9" s="55"/>
      <c r="CG9" s="55"/>
      <c r="CH9" s="55"/>
      <c r="CI9" s="55"/>
      <c r="CJ9" s="55"/>
      <c r="CK9" s="55"/>
      <c r="CL9" s="55"/>
      <c r="CM9" s="55"/>
      <c r="CN9" s="55"/>
      <c r="CO9" s="55"/>
      <c r="CP9" s="55"/>
      <c r="CQ9" s="55"/>
      <c r="CR9" s="55"/>
      <c r="CS9" s="55"/>
      <c r="CT9" s="55"/>
      <c r="CU9" s="55"/>
      <c r="CV9" s="55"/>
      <c r="CW9" s="55"/>
      <c r="CX9" s="55"/>
      <c r="CY9" s="55"/>
      <c r="CZ9" s="55"/>
      <c r="DA9" s="55"/>
      <c r="DB9" s="55"/>
      <c r="DC9" s="55"/>
      <c r="DD9" s="55"/>
      <c r="DE9" s="55"/>
      <c r="DF9" s="55"/>
      <c r="DG9" s="55"/>
      <c r="DH9" s="55"/>
      <c r="DI9" s="55"/>
      <c r="DJ9" s="55"/>
      <c r="DK9" s="55"/>
      <c r="DL9" s="55"/>
      <c r="DM9" s="55"/>
      <c r="DN9" s="55"/>
      <c r="DO9" s="55"/>
      <c r="DP9" s="55"/>
    </row>
    <row r="10" spans="1:120" s="2" customFormat="1" ht="96.6" customHeight="1">
      <c r="A10" s="184" t="s">
        <v>349</v>
      </c>
      <c r="B10" s="185"/>
      <c r="C10" s="193" t="str">
        <f>VLOOKUP(A10,lista,2,0)</f>
        <v>G. CONSERVACIÓN DE CARRETERAS Y TECNOLOGÍA DE VÍA</v>
      </c>
      <c r="D10" s="193"/>
      <c r="E10" s="193"/>
      <c r="F10" s="193"/>
      <c r="G10" s="193" t="str">
        <f>VLOOKUP(A10,lista,3,0)</f>
        <v>Experto/a 3</v>
      </c>
      <c r="H10" s="193"/>
      <c r="I10" s="200" t="str">
        <f>VLOOKUP(A10,lista,4,0)</f>
        <v>Técnico/a de apoyo a la conservación y explotación de carreteras</v>
      </c>
      <c r="J10" s="201"/>
      <c r="K10" s="193" t="str">
        <f>VLOOKUP(A10,lista,5,0)</f>
        <v>Girona</v>
      </c>
      <c r="L10" s="194"/>
      <c r="M10" s="55"/>
      <c r="N10" s="55"/>
      <c r="O10" s="55"/>
      <c r="P10" s="55"/>
      <c r="Q10" s="55"/>
      <c r="R10" s="55"/>
      <c r="S10" s="55"/>
      <c r="T10" s="55"/>
      <c r="U10" s="55"/>
      <c r="V10" s="55"/>
      <c r="W10" s="55"/>
      <c r="X10" s="55"/>
      <c r="Y10" s="55"/>
      <c r="Z10" s="55"/>
      <c r="AA10" s="55"/>
      <c r="AB10" s="55"/>
      <c r="AC10" s="55"/>
      <c r="AD10" s="55"/>
      <c r="AE10" s="55"/>
      <c r="AF10" s="55"/>
      <c r="AG10" s="55"/>
      <c r="AH10" s="55"/>
      <c r="AI10" s="55"/>
      <c r="AJ10" s="55"/>
      <c r="AK10" s="55"/>
      <c r="AL10" s="55"/>
      <c r="AM10" s="55"/>
      <c r="AN10" s="55"/>
      <c r="AO10" s="55"/>
      <c r="AP10" s="55"/>
      <c r="AQ10" s="55"/>
      <c r="AR10" s="55"/>
      <c r="AS10" s="55"/>
      <c r="AT10" s="55"/>
      <c r="AU10" s="55"/>
      <c r="AV10" s="55"/>
      <c r="AW10" s="55"/>
      <c r="AX10" s="55"/>
      <c r="AY10" s="55"/>
      <c r="AZ10" s="55"/>
      <c r="BA10" s="55"/>
      <c r="BB10" s="55"/>
      <c r="BC10" s="55"/>
      <c r="BD10" s="55"/>
      <c r="BE10" s="55"/>
      <c r="BF10" s="55"/>
      <c r="BG10" s="55"/>
      <c r="BH10" s="55"/>
      <c r="BI10" s="55"/>
      <c r="BJ10" s="55"/>
      <c r="BK10" s="55"/>
      <c r="BL10" s="55"/>
      <c r="BM10" s="55"/>
      <c r="BN10" s="55"/>
      <c r="BO10" s="55"/>
      <c r="BP10" s="55"/>
      <c r="BQ10" s="55"/>
      <c r="BR10" s="55"/>
      <c r="BS10" s="55"/>
      <c r="BT10" s="55"/>
      <c r="BU10" s="55"/>
      <c r="BV10" s="55"/>
      <c r="BW10" s="55"/>
      <c r="BX10" s="55"/>
      <c r="BY10" s="55"/>
      <c r="BZ10" s="55"/>
      <c r="CA10" s="55"/>
      <c r="CB10" s="55"/>
      <c r="CC10" s="55"/>
      <c r="CD10" s="55"/>
      <c r="CE10" s="55"/>
      <c r="CF10" s="55"/>
      <c r="CG10" s="55"/>
      <c r="CH10" s="55"/>
      <c r="CI10" s="55"/>
      <c r="CJ10" s="55"/>
      <c r="CK10" s="55"/>
      <c r="CL10" s="55"/>
      <c r="CM10" s="55"/>
      <c r="CN10" s="55"/>
      <c r="CO10" s="55"/>
      <c r="CP10" s="55"/>
      <c r="CQ10" s="55"/>
      <c r="CR10" s="55"/>
      <c r="CS10" s="55"/>
      <c r="CT10" s="55"/>
      <c r="CU10" s="55"/>
      <c r="CV10" s="55"/>
      <c r="CW10" s="55"/>
      <c r="CX10" s="55"/>
      <c r="CY10" s="55"/>
      <c r="CZ10" s="55"/>
      <c r="DA10" s="55"/>
      <c r="DB10" s="55"/>
      <c r="DC10" s="55"/>
      <c r="DD10" s="55"/>
      <c r="DE10" s="55"/>
      <c r="DF10" s="55"/>
      <c r="DG10" s="55"/>
      <c r="DH10" s="55"/>
      <c r="DI10" s="55"/>
      <c r="DJ10" s="55"/>
      <c r="DK10" s="55"/>
      <c r="DL10" s="55"/>
      <c r="DM10" s="55"/>
      <c r="DN10" s="55"/>
      <c r="DO10" s="55"/>
      <c r="DP10" s="55"/>
    </row>
    <row r="11" spans="1:120" s="2" customFormat="1" ht="15.75" customHeight="1">
      <c r="A11" s="195" t="s">
        <v>40</v>
      </c>
      <c r="B11" s="196"/>
      <c r="C11" s="196"/>
      <c r="D11" s="196"/>
      <c r="E11" s="196"/>
      <c r="F11" s="196"/>
      <c r="G11" s="196"/>
      <c r="H11" s="196"/>
      <c r="I11" s="196"/>
      <c r="J11" s="196"/>
      <c r="K11" s="196"/>
      <c r="L11" s="197"/>
      <c r="M11" s="55"/>
      <c r="N11" s="55"/>
      <c r="O11" s="55"/>
      <c r="P11" s="55"/>
      <c r="Q11" s="55"/>
      <c r="R11" s="55"/>
      <c r="S11" s="55"/>
      <c r="T11" s="55"/>
      <c r="U11" s="55"/>
      <c r="V11" s="55"/>
      <c r="W11" s="55"/>
      <c r="X11" s="55"/>
      <c r="Y11" s="55"/>
      <c r="Z11" s="55"/>
      <c r="AA11" s="55"/>
      <c r="AB11" s="55"/>
      <c r="AC11" s="55"/>
      <c r="AD11" s="55"/>
      <c r="AE11" s="55"/>
      <c r="AF11" s="55"/>
      <c r="AG11" s="55"/>
      <c r="AH11" s="55"/>
      <c r="AI11" s="55"/>
      <c r="AJ11" s="55"/>
      <c r="AK11" s="55"/>
      <c r="AL11" s="55"/>
      <c r="AM11" s="55"/>
      <c r="AN11" s="55"/>
      <c r="AO11" s="55"/>
      <c r="AP11" s="55"/>
      <c r="AQ11" s="55"/>
      <c r="AR11" s="55"/>
      <c r="AS11" s="55"/>
      <c r="AT11" s="55"/>
      <c r="AU11" s="55"/>
      <c r="AV11" s="55"/>
      <c r="AW11" s="55"/>
      <c r="AX11" s="55"/>
      <c r="AY11" s="55"/>
      <c r="AZ11" s="55"/>
      <c r="BA11" s="55"/>
      <c r="BB11" s="55"/>
      <c r="BC11" s="55"/>
      <c r="BD11" s="55"/>
      <c r="BE11" s="55"/>
      <c r="BF11" s="55"/>
      <c r="BG11" s="55"/>
      <c r="BH11" s="55"/>
      <c r="BI11" s="55"/>
      <c r="BJ11" s="55"/>
      <c r="BK11" s="55"/>
      <c r="BL11" s="55"/>
      <c r="BM11" s="55"/>
      <c r="BN11" s="55"/>
      <c r="BO11" s="55"/>
      <c r="BP11" s="55"/>
      <c r="BQ11" s="55"/>
      <c r="BR11" s="55"/>
      <c r="BS11" s="55"/>
      <c r="BT11" s="55"/>
      <c r="BU11" s="55"/>
      <c r="BV11" s="55"/>
      <c r="BW11" s="55"/>
      <c r="BX11" s="55"/>
      <c r="BY11" s="55"/>
      <c r="BZ11" s="55"/>
      <c r="CA11" s="55"/>
      <c r="CB11" s="55"/>
      <c r="CC11" s="55"/>
      <c r="CD11" s="55"/>
      <c r="CE11" s="55"/>
      <c r="CF11" s="55"/>
      <c r="CG11" s="55"/>
      <c r="CH11" s="55"/>
      <c r="CI11" s="55"/>
      <c r="CJ11" s="55"/>
      <c r="CK11" s="55"/>
      <c r="CL11" s="55"/>
      <c r="CM11" s="55"/>
      <c r="CN11" s="55"/>
      <c r="CO11" s="55"/>
      <c r="CP11" s="55"/>
      <c r="CQ11" s="55"/>
      <c r="CR11" s="55"/>
      <c r="CS11" s="55"/>
      <c r="CT11" s="55"/>
      <c r="CU11" s="55"/>
      <c r="CV11" s="55"/>
      <c r="CW11" s="55"/>
      <c r="CX11" s="55"/>
      <c r="CY11" s="55"/>
      <c r="CZ11" s="55"/>
      <c r="DA11" s="55"/>
      <c r="DB11" s="55"/>
      <c r="DC11" s="55"/>
      <c r="DD11" s="55"/>
      <c r="DE11" s="55"/>
      <c r="DF11" s="55"/>
      <c r="DG11" s="55"/>
      <c r="DH11" s="55"/>
      <c r="DI11" s="55"/>
      <c r="DJ11" s="55"/>
      <c r="DK11" s="55"/>
      <c r="DL11" s="55"/>
      <c r="DM11" s="55"/>
      <c r="DN11" s="55"/>
      <c r="DO11" s="55"/>
      <c r="DP11" s="55"/>
    </row>
    <row r="12" spans="1:120" s="2" customFormat="1" ht="19.350000000000001" customHeight="1">
      <c r="A12" s="151" t="s">
        <v>1</v>
      </c>
      <c r="B12" s="152"/>
      <c r="C12" s="152"/>
      <c r="D12" s="152"/>
      <c r="E12" s="152"/>
      <c r="F12" s="152"/>
      <c r="G12" s="152"/>
      <c r="H12" s="152"/>
      <c r="I12" s="152"/>
      <c r="J12" s="152"/>
      <c r="K12" s="156"/>
      <c r="L12" s="157"/>
      <c r="M12" s="55"/>
      <c r="N12" s="55"/>
      <c r="O12" s="55"/>
      <c r="P12" s="55"/>
      <c r="Q12" s="55"/>
      <c r="R12" s="55"/>
      <c r="S12" s="55"/>
      <c r="T12" s="55"/>
      <c r="U12" s="55"/>
      <c r="V12" s="55"/>
      <c r="W12" s="55"/>
      <c r="X12" s="55"/>
      <c r="Y12" s="55"/>
      <c r="Z12" s="55"/>
      <c r="AA12" s="55"/>
      <c r="AB12" s="55"/>
      <c r="AC12" s="55"/>
      <c r="AD12" s="55"/>
      <c r="AE12" s="55"/>
      <c r="AF12" s="55"/>
      <c r="AG12" s="55"/>
      <c r="AH12" s="55"/>
      <c r="AI12" s="55"/>
      <c r="AJ12" s="55"/>
      <c r="AK12" s="55"/>
      <c r="AL12" s="55"/>
      <c r="AM12" s="55"/>
      <c r="AN12" s="55"/>
      <c r="AO12" s="55"/>
      <c r="AP12" s="55"/>
      <c r="AQ12" s="55"/>
      <c r="AR12" s="55"/>
      <c r="AS12" s="55"/>
      <c r="AT12" s="55"/>
      <c r="AU12" s="55"/>
      <c r="AV12" s="55"/>
      <c r="AW12" s="55"/>
      <c r="AX12" s="55"/>
      <c r="AY12" s="55"/>
      <c r="AZ12" s="55"/>
      <c r="BA12" s="55"/>
      <c r="BB12" s="55"/>
      <c r="BC12" s="55"/>
      <c r="BD12" s="55"/>
      <c r="BE12" s="55"/>
      <c r="BF12" s="55"/>
      <c r="BG12" s="55"/>
      <c r="BH12" s="55"/>
      <c r="BI12" s="55"/>
      <c r="BJ12" s="55"/>
      <c r="BK12" s="55"/>
      <c r="BL12" s="55"/>
      <c r="BM12" s="55"/>
      <c r="BN12" s="55"/>
      <c r="BO12" s="55"/>
      <c r="BP12" s="55"/>
      <c r="BQ12" s="55"/>
      <c r="BR12" s="55"/>
      <c r="BS12" s="55"/>
      <c r="BT12" s="55"/>
      <c r="BU12" s="55"/>
      <c r="BV12" s="55"/>
      <c r="BW12" s="55"/>
      <c r="BX12" s="55"/>
      <c r="BY12" s="55"/>
      <c r="BZ12" s="55"/>
      <c r="CA12" s="55"/>
      <c r="CB12" s="55"/>
      <c r="CC12" s="55"/>
      <c r="CD12" s="55"/>
      <c r="CE12" s="55"/>
      <c r="CF12" s="55"/>
      <c r="CG12" s="55"/>
      <c r="CH12" s="55"/>
      <c r="CI12" s="55"/>
      <c r="CJ12" s="55"/>
      <c r="CK12" s="55"/>
      <c r="CL12" s="55"/>
      <c r="CM12" s="55"/>
      <c r="CN12" s="55"/>
      <c r="CO12" s="55"/>
      <c r="CP12" s="55"/>
      <c r="CQ12" s="55"/>
      <c r="CR12" s="55"/>
      <c r="CS12" s="55"/>
      <c r="CT12" s="55"/>
      <c r="CU12" s="55"/>
      <c r="CV12" s="55"/>
      <c r="CW12" s="55"/>
      <c r="CX12" s="55"/>
      <c r="CY12" s="55"/>
      <c r="CZ12" s="55"/>
      <c r="DA12" s="55"/>
      <c r="DB12" s="55"/>
      <c r="DC12" s="55"/>
      <c r="DD12" s="55"/>
      <c r="DE12" s="55"/>
      <c r="DF12" s="55"/>
      <c r="DG12" s="55"/>
      <c r="DH12" s="55"/>
      <c r="DI12" s="55"/>
      <c r="DJ12" s="55"/>
      <c r="DK12" s="55"/>
      <c r="DL12" s="55"/>
      <c r="DM12" s="55"/>
      <c r="DN12" s="55"/>
      <c r="DO12" s="55"/>
      <c r="DP12" s="55"/>
    </row>
    <row r="13" spans="1:120" s="2" customFormat="1" ht="22.35" customHeight="1">
      <c r="A13" s="135" t="s">
        <v>35</v>
      </c>
      <c r="B13" s="136"/>
      <c r="C13" s="136"/>
      <c r="D13" s="136"/>
      <c r="E13" s="136"/>
      <c r="F13" s="136"/>
      <c r="G13" s="136"/>
      <c r="H13" s="136"/>
      <c r="I13" s="136"/>
      <c r="J13" s="136"/>
      <c r="K13" s="136"/>
      <c r="L13" s="137"/>
      <c r="M13" s="55"/>
      <c r="N13" s="55"/>
      <c r="O13" s="55"/>
      <c r="P13" s="55"/>
      <c r="Q13" s="55"/>
      <c r="R13" s="55"/>
      <c r="S13" s="55"/>
      <c r="T13" s="55"/>
      <c r="U13" s="55"/>
      <c r="V13" s="55"/>
      <c r="W13" s="55"/>
      <c r="X13" s="55"/>
      <c r="Y13" s="55"/>
      <c r="Z13" s="55"/>
      <c r="AA13" s="55"/>
      <c r="AB13" s="55"/>
      <c r="AC13" s="55"/>
      <c r="AD13" s="55"/>
      <c r="AE13" s="55"/>
      <c r="AF13" s="55"/>
      <c r="AG13" s="55"/>
      <c r="AH13" s="55"/>
      <c r="AI13" s="55"/>
      <c r="AJ13" s="55"/>
      <c r="AK13" s="55"/>
      <c r="AL13" s="55"/>
      <c r="AM13" s="55"/>
      <c r="AN13" s="55"/>
      <c r="AO13" s="55"/>
      <c r="AP13" s="55"/>
      <c r="AQ13" s="55"/>
      <c r="AR13" s="55"/>
      <c r="AS13" s="55"/>
      <c r="AT13" s="55"/>
      <c r="AU13" s="55"/>
      <c r="AV13" s="55"/>
      <c r="AW13" s="55"/>
      <c r="AX13" s="55"/>
      <c r="AY13" s="55"/>
      <c r="AZ13" s="55"/>
      <c r="BA13" s="55"/>
      <c r="BB13" s="55"/>
      <c r="BC13" s="55"/>
      <c r="BD13" s="55"/>
      <c r="BE13" s="55"/>
      <c r="BF13" s="55"/>
      <c r="BG13" s="55"/>
      <c r="BH13" s="55"/>
      <c r="BI13" s="55"/>
      <c r="BJ13" s="55"/>
      <c r="BK13" s="55"/>
      <c r="BL13" s="55"/>
      <c r="BM13" s="55"/>
      <c r="BN13" s="55"/>
      <c r="BO13" s="55"/>
      <c r="BP13" s="55"/>
      <c r="BQ13" s="55"/>
      <c r="BR13" s="55"/>
      <c r="BS13" s="55"/>
      <c r="BT13" s="55"/>
      <c r="BU13" s="55"/>
      <c r="BV13" s="55"/>
      <c r="BW13" s="55"/>
      <c r="BX13" s="55"/>
      <c r="BY13" s="55"/>
      <c r="BZ13" s="55"/>
      <c r="CA13" s="55"/>
      <c r="CB13" s="55"/>
      <c r="CC13" s="55"/>
      <c r="CD13" s="55"/>
      <c r="CE13" s="55"/>
      <c r="CF13" s="55"/>
      <c r="CG13" s="55"/>
      <c r="CH13" s="55"/>
      <c r="CI13" s="55"/>
      <c r="CJ13" s="55"/>
      <c r="CK13" s="55"/>
      <c r="CL13" s="55"/>
      <c r="CM13" s="55"/>
      <c r="CN13" s="55"/>
      <c r="CO13" s="55"/>
      <c r="CP13" s="55"/>
      <c r="CQ13" s="55"/>
      <c r="CR13" s="55"/>
      <c r="CS13" s="55"/>
      <c r="CT13" s="55"/>
      <c r="CU13" s="55"/>
      <c r="CV13" s="55"/>
      <c r="CW13" s="55"/>
      <c r="CX13" s="55"/>
      <c r="CY13" s="55"/>
      <c r="CZ13" s="55"/>
      <c r="DA13" s="55"/>
      <c r="DB13" s="55"/>
      <c r="DC13" s="55"/>
      <c r="DD13" s="55"/>
      <c r="DE13" s="55"/>
      <c r="DF13" s="55"/>
      <c r="DG13" s="55"/>
      <c r="DH13" s="55"/>
      <c r="DI13" s="55"/>
      <c r="DJ13" s="55"/>
      <c r="DK13" s="55"/>
      <c r="DL13" s="55"/>
      <c r="DM13" s="55"/>
      <c r="DN13" s="55"/>
      <c r="DO13" s="55"/>
      <c r="DP13" s="55"/>
    </row>
    <row r="14" spans="1:120" s="2" customFormat="1" ht="18.75" customHeight="1">
      <c r="A14" s="160" t="s">
        <v>12</v>
      </c>
      <c r="B14" s="161"/>
      <c r="C14" s="202" t="s">
        <v>11</v>
      </c>
      <c r="D14" s="203"/>
      <c r="E14" s="203"/>
      <c r="F14" s="203"/>
      <c r="G14" s="203"/>
      <c r="H14" s="203"/>
      <c r="I14" s="204"/>
      <c r="J14" s="161" t="s">
        <v>13</v>
      </c>
      <c r="K14" s="161"/>
      <c r="L14" s="164"/>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5"/>
      <c r="BK14" s="55"/>
      <c r="BL14" s="55"/>
      <c r="BM14" s="55"/>
      <c r="BN14" s="55"/>
      <c r="BO14" s="55"/>
      <c r="BP14" s="55"/>
      <c r="BQ14" s="55"/>
      <c r="BR14" s="55"/>
      <c r="BS14" s="55"/>
      <c r="BT14" s="55"/>
      <c r="BU14" s="55"/>
      <c r="BV14" s="55"/>
      <c r="BW14" s="55"/>
      <c r="BX14" s="55"/>
      <c r="BY14" s="55"/>
      <c r="BZ14" s="55"/>
      <c r="CA14" s="55"/>
      <c r="CB14" s="55"/>
      <c r="CC14" s="55"/>
      <c r="CD14" s="55"/>
      <c r="CE14" s="55"/>
      <c r="CF14" s="55"/>
      <c r="CG14" s="55"/>
      <c r="CH14" s="55"/>
      <c r="CI14" s="55"/>
      <c r="CJ14" s="55"/>
      <c r="CK14" s="55"/>
      <c r="CL14" s="55"/>
      <c r="CM14" s="55"/>
      <c r="CN14" s="55"/>
      <c r="CO14" s="55"/>
      <c r="CP14" s="55"/>
      <c r="CQ14" s="55"/>
      <c r="CR14" s="55"/>
      <c r="CS14" s="55"/>
      <c r="CT14" s="55"/>
      <c r="CU14" s="55"/>
      <c r="CV14" s="55"/>
      <c r="CW14" s="55"/>
      <c r="CX14" s="55"/>
      <c r="CY14" s="55"/>
      <c r="CZ14" s="55"/>
      <c r="DA14" s="55"/>
      <c r="DB14" s="55"/>
      <c r="DC14" s="55"/>
      <c r="DD14" s="55"/>
      <c r="DE14" s="55"/>
      <c r="DF14" s="55"/>
      <c r="DG14" s="55"/>
      <c r="DH14" s="55"/>
      <c r="DI14" s="55"/>
      <c r="DJ14" s="55"/>
      <c r="DK14" s="55"/>
      <c r="DL14" s="55"/>
      <c r="DM14" s="55"/>
      <c r="DN14" s="55"/>
      <c r="DO14" s="55"/>
      <c r="DP14" s="55"/>
    </row>
    <row r="15" spans="1:120" ht="39.950000000000003" customHeight="1">
      <c r="A15" s="162"/>
      <c r="B15" s="163"/>
      <c r="C15" s="165"/>
      <c r="D15" s="166"/>
      <c r="E15" s="166"/>
      <c r="F15" s="166"/>
      <c r="G15" s="166"/>
      <c r="H15" s="166"/>
      <c r="I15" s="205"/>
      <c r="J15" s="165"/>
      <c r="K15" s="166"/>
      <c r="L15" s="167"/>
    </row>
    <row r="16" spans="1:120" s="2" customFormat="1" ht="18.75" customHeight="1" thickBot="1">
      <c r="A16" s="180" t="s">
        <v>36</v>
      </c>
      <c r="B16" s="181"/>
      <c r="C16" s="181"/>
      <c r="D16" s="181"/>
      <c r="E16" s="181"/>
      <c r="F16" s="181"/>
      <c r="G16" s="181"/>
      <c r="H16" s="181"/>
      <c r="I16" s="181"/>
      <c r="J16" s="181"/>
      <c r="K16" s="181"/>
      <c r="L16" s="182"/>
      <c r="M16" s="55"/>
      <c r="N16" s="55"/>
      <c r="O16" s="55"/>
      <c r="P16" s="55"/>
      <c r="Q16" s="55"/>
      <c r="R16" s="55"/>
      <c r="S16" s="55"/>
      <c r="T16" s="55"/>
      <c r="U16" s="55"/>
      <c r="V16" s="55"/>
      <c r="W16" s="55"/>
      <c r="X16" s="55"/>
      <c r="Y16" s="55"/>
      <c r="Z16" s="55"/>
      <c r="AA16" s="55"/>
      <c r="AB16" s="55"/>
      <c r="AC16" s="55"/>
      <c r="AD16" s="55"/>
      <c r="AE16" s="55"/>
      <c r="AF16" s="55"/>
      <c r="AG16" s="55"/>
      <c r="AH16" s="55"/>
      <c r="AI16" s="55"/>
      <c r="AJ16" s="55"/>
      <c r="AK16" s="55"/>
      <c r="AL16" s="55"/>
      <c r="AM16" s="55"/>
      <c r="AN16" s="55"/>
      <c r="AO16" s="55"/>
      <c r="AP16" s="55"/>
      <c r="AQ16" s="55"/>
      <c r="AR16" s="55"/>
      <c r="AS16" s="55"/>
      <c r="AT16" s="55"/>
      <c r="AU16" s="55"/>
      <c r="AV16" s="55"/>
      <c r="AW16" s="55"/>
      <c r="AX16" s="55"/>
      <c r="AY16" s="55"/>
      <c r="AZ16" s="55"/>
      <c r="BA16" s="55"/>
      <c r="BB16" s="55"/>
      <c r="BC16" s="55"/>
      <c r="BD16" s="55"/>
      <c r="BE16" s="55"/>
      <c r="BF16" s="55"/>
      <c r="BG16" s="55"/>
      <c r="BH16" s="55"/>
      <c r="BI16" s="55"/>
      <c r="BJ16" s="55"/>
      <c r="BK16" s="55"/>
      <c r="BL16" s="55"/>
      <c r="BM16" s="55"/>
      <c r="BN16" s="55"/>
      <c r="BO16" s="55"/>
      <c r="BP16" s="55"/>
      <c r="BQ16" s="55"/>
      <c r="BR16" s="55"/>
      <c r="BS16" s="55"/>
      <c r="BT16" s="55"/>
      <c r="BU16" s="55"/>
      <c r="BV16" s="55"/>
      <c r="BW16" s="55"/>
      <c r="BX16" s="55"/>
      <c r="BY16" s="55"/>
      <c r="BZ16" s="55"/>
      <c r="CA16" s="55"/>
      <c r="CB16" s="55"/>
      <c r="CC16" s="55"/>
      <c r="CD16" s="55"/>
      <c r="CE16" s="55"/>
      <c r="CF16" s="55"/>
      <c r="CG16" s="55"/>
      <c r="CH16" s="55"/>
      <c r="CI16" s="55"/>
      <c r="CJ16" s="55"/>
      <c r="CK16" s="55"/>
      <c r="CL16" s="55"/>
      <c r="CM16" s="55"/>
      <c r="CN16" s="55"/>
      <c r="CO16" s="55"/>
      <c r="CP16" s="55"/>
      <c r="CQ16" s="55"/>
      <c r="CR16" s="55"/>
      <c r="CS16" s="55"/>
      <c r="CT16" s="55"/>
      <c r="CU16" s="55"/>
      <c r="CV16" s="55"/>
      <c r="CW16" s="55"/>
      <c r="CX16" s="55"/>
      <c r="CY16" s="55"/>
      <c r="CZ16" s="55"/>
      <c r="DA16" s="55"/>
      <c r="DB16" s="55"/>
      <c r="DC16" s="55"/>
      <c r="DD16" s="55"/>
      <c r="DE16" s="55"/>
      <c r="DF16" s="55"/>
      <c r="DG16" s="55"/>
      <c r="DH16" s="55"/>
      <c r="DI16" s="55"/>
      <c r="DJ16" s="55"/>
      <c r="DK16" s="55"/>
      <c r="DL16" s="55"/>
      <c r="DM16" s="55"/>
      <c r="DN16" s="55"/>
      <c r="DO16" s="55"/>
      <c r="DP16" s="55"/>
    </row>
    <row r="17" spans="1:120" ht="179.45" customHeight="1" thickTop="1" thickBot="1">
      <c r="A17" s="142" t="str">
        <f>VLOOKUP(A10,lista,6,0)</f>
        <v xml:space="preserve">Formación de Jefe COEX.
Al menos 5 años de experiencia realizando la coordinación y seguimiento de las labores de control y vigilancia de los trabajos de conservación integral de carreteras.
Técnico superior en prevención de riesgos laborales.				
</v>
      </c>
      <c r="B17" s="143"/>
      <c r="C17" s="143"/>
      <c r="D17" s="143"/>
      <c r="E17" s="143"/>
      <c r="F17" s="143"/>
      <c r="G17" s="143"/>
      <c r="H17" s="144"/>
      <c r="I17" s="65"/>
      <c r="J17" s="140" t="s">
        <v>34</v>
      </c>
      <c r="K17" s="140"/>
      <c r="L17" s="141"/>
    </row>
    <row r="18" spans="1:120" s="2" customFormat="1" ht="19.350000000000001" customHeight="1" thickTop="1">
      <c r="A18" s="168" t="s">
        <v>37</v>
      </c>
      <c r="B18" s="169"/>
      <c r="C18" s="169"/>
      <c r="D18" s="169"/>
      <c r="E18" s="169"/>
      <c r="F18" s="169"/>
      <c r="G18" s="169"/>
      <c r="H18" s="169"/>
      <c r="I18" s="169"/>
      <c r="J18" s="169"/>
      <c r="K18" s="169"/>
      <c r="L18" s="21"/>
      <c r="M18" s="55"/>
      <c r="N18" s="55"/>
      <c r="O18" s="55"/>
      <c r="P18" s="55"/>
      <c r="Q18" s="55"/>
      <c r="R18" s="55"/>
      <c r="S18" s="55"/>
      <c r="T18" s="55"/>
      <c r="U18" s="55"/>
      <c r="V18" s="55"/>
      <c r="W18" s="55"/>
      <c r="X18" s="55"/>
      <c r="Y18" s="55"/>
      <c r="Z18" s="55"/>
      <c r="AA18" s="55"/>
      <c r="AB18" s="55"/>
      <c r="AC18" s="55"/>
      <c r="AD18" s="55"/>
      <c r="AE18" s="55"/>
      <c r="AF18" s="55"/>
      <c r="AG18" s="55"/>
      <c r="AH18" s="55"/>
      <c r="AI18" s="55"/>
      <c r="AJ18" s="55"/>
      <c r="AK18" s="55"/>
      <c r="AL18" s="55"/>
      <c r="AM18" s="55"/>
      <c r="AN18" s="55"/>
      <c r="AO18" s="55"/>
      <c r="AP18" s="55"/>
      <c r="AQ18" s="55"/>
      <c r="AR18" s="55"/>
      <c r="AS18" s="55"/>
      <c r="AT18" s="55"/>
      <c r="AU18" s="55"/>
      <c r="AV18" s="55"/>
      <c r="AW18" s="55"/>
      <c r="AX18" s="55"/>
      <c r="AY18" s="55"/>
      <c r="AZ18" s="55"/>
      <c r="BA18" s="55"/>
      <c r="BB18" s="55"/>
      <c r="BC18" s="55"/>
      <c r="BD18" s="55"/>
      <c r="BE18" s="55"/>
      <c r="BF18" s="55"/>
      <c r="BG18" s="55"/>
      <c r="BH18" s="55"/>
      <c r="BI18" s="55"/>
      <c r="BJ18" s="55"/>
      <c r="BK18" s="55"/>
      <c r="BL18" s="55"/>
      <c r="BM18" s="55"/>
      <c r="BN18" s="55"/>
      <c r="BO18" s="55"/>
      <c r="BP18" s="55"/>
      <c r="BQ18" s="55"/>
      <c r="BR18" s="55"/>
      <c r="BS18" s="55"/>
      <c r="BT18" s="55"/>
      <c r="BU18" s="55"/>
      <c r="BV18" s="55"/>
      <c r="BW18" s="55"/>
      <c r="BX18" s="55"/>
      <c r="BY18" s="55"/>
      <c r="BZ18" s="55"/>
      <c r="CA18" s="55"/>
      <c r="CB18" s="55"/>
      <c r="CC18" s="55"/>
      <c r="CD18" s="55"/>
      <c r="CE18" s="55"/>
      <c r="CF18" s="55"/>
      <c r="CG18" s="55"/>
      <c r="CH18" s="55"/>
      <c r="CI18" s="55"/>
      <c r="CJ18" s="55"/>
      <c r="CK18" s="55"/>
      <c r="CL18" s="55"/>
      <c r="CM18" s="55"/>
      <c r="CN18" s="55"/>
      <c r="CO18" s="55"/>
      <c r="CP18" s="55"/>
      <c r="CQ18" s="55"/>
      <c r="CR18" s="55"/>
      <c r="CS18" s="55"/>
      <c r="CT18" s="55"/>
      <c r="CU18" s="55"/>
      <c r="CV18" s="55"/>
      <c r="CW18" s="55"/>
      <c r="CX18" s="55"/>
      <c r="CY18" s="55"/>
      <c r="CZ18" s="55"/>
      <c r="DA18" s="55"/>
      <c r="DB18" s="55"/>
      <c r="DC18" s="55"/>
      <c r="DD18" s="55"/>
      <c r="DE18" s="55"/>
      <c r="DF18" s="55"/>
      <c r="DG18" s="55"/>
      <c r="DH18" s="55"/>
      <c r="DI18" s="55"/>
      <c r="DJ18" s="55"/>
      <c r="DK18" s="55"/>
      <c r="DL18" s="55"/>
      <c r="DM18" s="55"/>
      <c r="DN18" s="55"/>
      <c r="DO18" s="55"/>
      <c r="DP18" s="55"/>
    </row>
    <row r="19" spans="1:120" s="2" customFormat="1" ht="113.45" customHeight="1">
      <c r="A19" s="153" t="s">
        <v>133</v>
      </c>
      <c r="B19" s="154"/>
      <c r="C19" s="154"/>
      <c r="D19" s="154"/>
      <c r="E19" s="154"/>
      <c r="F19" s="154"/>
      <c r="G19" s="154"/>
      <c r="H19" s="154"/>
      <c r="I19" s="154"/>
      <c r="J19" s="154"/>
      <c r="K19" s="154"/>
      <c r="L19" s="155"/>
      <c r="M19" s="55"/>
      <c r="N19" s="55"/>
      <c r="O19" s="55"/>
      <c r="P19" s="55"/>
      <c r="Q19" s="55"/>
      <c r="R19" s="55"/>
      <c r="S19" s="55"/>
      <c r="T19" s="55"/>
      <c r="U19" s="55"/>
      <c r="V19" s="55"/>
      <c r="W19" s="55"/>
      <c r="X19" s="55"/>
      <c r="Y19" s="55"/>
      <c r="Z19" s="55"/>
      <c r="AA19" s="55"/>
      <c r="AB19" s="55"/>
      <c r="AC19" s="55"/>
      <c r="AD19" s="55"/>
      <c r="AE19" s="55"/>
      <c r="AF19" s="55"/>
      <c r="AG19" s="55"/>
      <c r="AH19" s="55"/>
      <c r="AI19" s="55"/>
      <c r="AJ19" s="55"/>
      <c r="AK19" s="55"/>
      <c r="AL19" s="55"/>
      <c r="AM19" s="55"/>
      <c r="AN19" s="55"/>
      <c r="AO19" s="55"/>
      <c r="AP19" s="55"/>
      <c r="AQ19" s="55"/>
      <c r="AR19" s="55"/>
      <c r="AS19" s="55"/>
      <c r="AT19" s="55"/>
      <c r="AU19" s="55"/>
      <c r="AV19" s="55"/>
      <c r="AW19" s="55"/>
      <c r="AX19" s="55"/>
      <c r="AY19" s="55"/>
      <c r="AZ19" s="55"/>
      <c r="BA19" s="55"/>
      <c r="BB19" s="55"/>
      <c r="BC19" s="55"/>
      <c r="BD19" s="55"/>
      <c r="BE19" s="55"/>
      <c r="BF19" s="55"/>
      <c r="BG19" s="55"/>
      <c r="BH19" s="55"/>
      <c r="BI19" s="55"/>
      <c r="BJ19" s="55"/>
      <c r="BK19" s="55"/>
      <c r="BL19" s="55"/>
      <c r="BM19" s="55"/>
      <c r="BN19" s="55"/>
      <c r="BO19" s="55"/>
      <c r="BP19" s="55"/>
      <c r="BQ19" s="55"/>
      <c r="BR19" s="55"/>
      <c r="BS19" s="55"/>
      <c r="BT19" s="55"/>
      <c r="BU19" s="55"/>
      <c r="BV19" s="55"/>
      <c r="BW19" s="55"/>
      <c r="BX19" s="55"/>
      <c r="BY19" s="55"/>
      <c r="BZ19" s="55"/>
      <c r="CA19" s="55"/>
      <c r="CB19" s="55"/>
      <c r="CC19" s="55"/>
      <c r="CD19" s="55"/>
      <c r="CE19" s="55"/>
      <c r="CF19" s="55"/>
      <c r="CG19" s="55"/>
      <c r="CH19" s="55"/>
      <c r="CI19" s="55"/>
      <c r="CJ19" s="55"/>
      <c r="CK19" s="55"/>
      <c r="CL19" s="55"/>
      <c r="CM19" s="55"/>
      <c r="CN19" s="55"/>
      <c r="CO19" s="55"/>
      <c r="CP19" s="55"/>
      <c r="CQ19" s="55"/>
      <c r="CR19" s="55"/>
      <c r="CS19" s="55"/>
      <c r="CT19" s="55"/>
      <c r="CU19" s="55"/>
      <c r="CV19" s="55"/>
      <c r="CW19" s="55"/>
      <c r="CX19" s="55"/>
      <c r="CY19" s="55"/>
      <c r="CZ19" s="55"/>
      <c r="DA19" s="55"/>
      <c r="DB19" s="55"/>
      <c r="DC19" s="55"/>
      <c r="DD19" s="55"/>
      <c r="DE19" s="55"/>
      <c r="DF19" s="55"/>
      <c r="DG19" s="55"/>
      <c r="DH19" s="55"/>
      <c r="DI19" s="55"/>
      <c r="DJ19" s="55"/>
      <c r="DK19" s="55"/>
      <c r="DL19" s="55"/>
      <c r="DM19" s="55"/>
      <c r="DN19" s="55"/>
      <c r="DO19" s="55"/>
      <c r="DP19" s="55"/>
    </row>
    <row r="20" spans="1:120" s="2" customFormat="1" ht="65.45" customHeight="1">
      <c r="A20" s="145" t="s">
        <v>51</v>
      </c>
      <c r="B20" s="146"/>
      <c r="C20" s="146"/>
      <c r="D20" s="146"/>
      <c r="E20" s="146"/>
      <c r="F20" s="146"/>
      <c r="G20" s="146"/>
      <c r="H20" s="146"/>
      <c r="I20" s="146"/>
      <c r="J20" s="147"/>
      <c r="K20" s="148"/>
      <c r="L20" s="22">
        <v>12</v>
      </c>
      <c r="M20" s="55"/>
      <c r="N20" s="55"/>
      <c r="O20" s="55"/>
      <c r="P20" s="55"/>
      <c r="Q20" s="55"/>
      <c r="R20" s="55"/>
      <c r="S20" s="55"/>
      <c r="T20" s="55"/>
      <c r="U20" s="55"/>
      <c r="V20" s="55"/>
      <c r="W20" s="55"/>
      <c r="X20" s="55"/>
      <c r="Y20" s="55"/>
      <c r="Z20" s="55"/>
      <c r="AA20" s="55"/>
      <c r="AB20" s="55"/>
      <c r="AC20" s="55"/>
      <c r="AD20" s="55"/>
      <c r="AE20" s="55"/>
      <c r="AF20" s="55"/>
      <c r="AG20" s="55"/>
      <c r="AH20" s="55"/>
      <c r="AI20" s="55"/>
      <c r="AJ20" s="55"/>
      <c r="AK20" s="55"/>
      <c r="AL20" s="55"/>
      <c r="AM20" s="55"/>
      <c r="AN20" s="55"/>
      <c r="AO20" s="55"/>
      <c r="AP20" s="55"/>
      <c r="AQ20" s="55"/>
      <c r="AR20" s="55"/>
      <c r="AS20" s="55"/>
      <c r="AT20" s="55"/>
      <c r="AU20" s="55"/>
      <c r="AV20" s="55"/>
      <c r="AW20" s="55"/>
      <c r="AX20" s="55"/>
      <c r="AY20" s="55"/>
      <c r="AZ20" s="55"/>
      <c r="BA20" s="55"/>
      <c r="BB20" s="55"/>
      <c r="BC20" s="55"/>
      <c r="BD20" s="55"/>
      <c r="BE20" s="55"/>
      <c r="BF20" s="55"/>
      <c r="BG20" s="55"/>
      <c r="BH20" s="55"/>
      <c r="BI20" s="55"/>
      <c r="BJ20" s="55"/>
      <c r="BK20" s="55"/>
      <c r="BL20" s="55"/>
      <c r="BM20" s="55"/>
      <c r="BN20" s="55"/>
      <c r="BO20" s="55"/>
      <c r="BP20" s="55"/>
      <c r="BQ20" s="55"/>
      <c r="BR20" s="55"/>
      <c r="BS20" s="55"/>
      <c r="BT20" s="55"/>
      <c r="BU20" s="55"/>
      <c r="BV20" s="55"/>
      <c r="BW20" s="55"/>
      <c r="BX20" s="55"/>
      <c r="BY20" s="55"/>
      <c r="BZ20" s="55"/>
      <c r="CA20" s="55"/>
      <c r="CB20" s="55"/>
      <c r="CC20" s="55"/>
      <c r="CD20" s="55"/>
      <c r="CE20" s="55"/>
      <c r="CF20" s="55"/>
      <c r="CG20" s="55"/>
      <c r="CH20" s="55"/>
      <c r="CI20" s="55"/>
      <c r="CJ20" s="55"/>
      <c r="CK20" s="55"/>
      <c r="CL20" s="55"/>
      <c r="CM20" s="55"/>
      <c r="CN20" s="55"/>
      <c r="CO20" s="55"/>
      <c r="CP20" s="55"/>
      <c r="CQ20" s="55"/>
      <c r="CR20" s="55"/>
      <c r="CS20" s="55"/>
      <c r="CT20" s="55"/>
      <c r="CU20" s="55"/>
      <c r="CV20" s="55"/>
      <c r="CW20" s="55"/>
      <c r="CX20" s="55"/>
      <c r="CY20" s="55"/>
      <c r="CZ20" s="55"/>
      <c r="DA20" s="55"/>
      <c r="DB20" s="55"/>
      <c r="DC20" s="55"/>
      <c r="DD20" s="55"/>
      <c r="DE20" s="55"/>
      <c r="DF20" s="55"/>
      <c r="DG20" s="55"/>
      <c r="DH20" s="55"/>
      <c r="DI20" s="55"/>
      <c r="DJ20" s="55"/>
      <c r="DK20" s="55"/>
      <c r="DL20" s="55"/>
      <c r="DM20" s="55"/>
      <c r="DN20" s="55"/>
      <c r="DO20" s="55"/>
      <c r="DP20" s="55"/>
    </row>
    <row r="21" spans="1:120" s="4" customFormat="1" ht="39.950000000000003" customHeight="1">
      <c r="A21" s="23" t="s">
        <v>38</v>
      </c>
      <c r="B21" s="10" t="s">
        <v>48</v>
      </c>
      <c r="C21" s="132" t="s">
        <v>23</v>
      </c>
      <c r="D21" s="133"/>
      <c r="E21" s="132" t="s">
        <v>7</v>
      </c>
      <c r="F21" s="133"/>
      <c r="G21" s="132" t="s">
        <v>39</v>
      </c>
      <c r="H21" s="134"/>
      <c r="I21" s="133"/>
      <c r="J21" s="10" t="s">
        <v>20</v>
      </c>
      <c r="K21" s="10" t="s">
        <v>21</v>
      </c>
      <c r="L21" s="24" t="s">
        <v>22</v>
      </c>
      <c r="M21" s="56"/>
      <c r="N21" s="56"/>
      <c r="O21" s="56"/>
      <c r="P21" s="56"/>
      <c r="Q21" s="56"/>
      <c r="R21" s="56"/>
      <c r="S21" s="56"/>
      <c r="T21" s="56"/>
      <c r="U21" s="56"/>
      <c r="V21" s="56"/>
      <c r="W21" s="56"/>
      <c r="X21" s="56"/>
      <c r="Y21" s="56"/>
      <c r="Z21" s="56"/>
      <c r="AA21" s="56"/>
      <c r="AB21" s="56"/>
      <c r="AC21" s="56"/>
      <c r="AD21" s="56"/>
      <c r="AE21" s="56"/>
      <c r="AF21" s="56"/>
      <c r="AG21" s="56"/>
      <c r="AH21" s="56"/>
      <c r="AI21" s="56"/>
      <c r="AJ21" s="56"/>
      <c r="AK21" s="56"/>
      <c r="AL21" s="56"/>
      <c r="AM21" s="56"/>
      <c r="AN21" s="56"/>
      <c r="AO21" s="56"/>
      <c r="AP21" s="56"/>
      <c r="AQ21" s="56"/>
      <c r="AR21" s="56"/>
      <c r="AS21" s="56"/>
      <c r="AT21" s="56"/>
      <c r="AU21" s="56"/>
      <c r="AV21" s="56"/>
      <c r="AW21" s="56"/>
      <c r="AX21" s="56"/>
      <c r="AY21" s="56"/>
      <c r="AZ21" s="56"/>
      <c r="BA21" s="56"/>
      <c r="BB21" s="56"/>
      <c r="BC21" s="56"/>
      <c r="BD21" s="56"/>
      <c r="BE21" s="56"/>
      <c r="BF21" s="56"/>
      <c r="BG21" s="56"/>
      <c r="BH21" s="56"/>
      <c r="BI21" s="56"/>
      <c r="BJ21" s="56"/>
      <c r="BK21" s="56"/>
      <c r="BL21" s="56"/>
      <c r="BM21" s="56"/>
      <c r="BN21" s="56"/>
      <c r="BO21" s="56"/>
      <c r="BP21" s="56"/>
      <c r="BQ21" s="56"/>
      <c r="BR21" s="56"/>
      <c r="BS21" s="56"/>
      <c r="BT21" s="56"/>
      <c r="BU21" s="56"/>
      <c r="BV21" s="56"/>
      <c r="BW21" s="56"/>
      <c r="BX21" s="56"/>
      <c r="BY21" s="56"/>
      <c r="BZ21" s="56"/>
      <c r="CA21" s="56"/>
      <c r="CB21" s="56"/>
      <c r="CC21" s="56"/>
      <c r="CD21" s="56"/>
      <c r="CE21" s="56"/>
      <c r="CF21" s="56"/>
      <c r="CG21" s="56"/>
      <c r="CH21" s="56"/>
      <c r="CI21" s="56"/>
      <c r="CJ21" s="56"/>
      <c r="CK21" s="56"/>
      <c r="CL21" s="56"/>
      <c r="CM21" s="56"/>
      <c r="CN21" s="56"/>
      <c r="CO21" s="56"/>
      <c r="CP21" s="56"/>
      <c r="CQ21" s="56"/>
      <c r="CR21" s="56"/>
      <c r="CS21" s="56"/>
      <c r="CT21" s="56"/>
      <c r="CU21" s="56"/>
      <c r="CV21" s="56"/>
      <c r="CW21" s="56"/>
      <c r="CX21" s="56"/>
      <c r="CY21" s="56"/>
      <c r="CZ21" s="56"/>
      <c r="DA21" s="56"/>
      <c r="DB21" s="56"/>
      <c r="DC21" s="56"/>
      <c r="DD21" s="56"/>
      <c r="DE21" s="56"/>
      <c r="DF21" s="56"/>
      <c r="DG21" s="56"/>
      <c r="DH21" s="56"/>
      <c r="DI21" s="56"/>
      <c r="DJ21" s="56"/>
      <c r="DK21" s="56"/>
      <c r="DL21" s="56"/>
      <c r="DM21" s="56"/>
      <c r="DN21" s="56"/>
      <c r="DO21" s="56"/>
      <c r="DP21" s="56"/>
    </row>
    <row r="22" spans="1:120" s="71" customFormat="1" ht="17.100000000000001" customHeight="1">
      <c r="A22" s="68"/>
      <c r="B22" s="69"/>
      <c r="C22" s="103"/>
      <c r="D22" s="104"/>
      <c r="E22" s="198"/>
      <c r="F22" s="199"/>
      <c r="G22" s="127"/>
      <c r="H22" s="127"/>
      <c r="I22" s="127"/>
      <c r="J22" s="11" t="str">
        <f>IF(OR(ISBLANK(A22),ISBLANK(B22)),"",(B22-A22)+1)</f>
        <v/>
      </c>
      <c r="K22" s="12">
        <f>12/1826</f>
        <v>6.5717415115005475E-3</v>
      </c>
      <c r="L22" s="25" t="str">
        <f>IFERROR(ROUND(J22*K22,4),"")</f>
        <v/>
      </c>
      <c r="M22" s="70"/>
      <c r="N22" s="70"/>
      <c r="O22" s="70"/>
      <c r="P22" s="70"/>
      <c r="Q22" s="70"/>
      <c r="R22" s="70"/>
      <c r="S22" s="70"/>
      <c r="T22" s="70"/>
      <c r="U22" s="70"/>
      <c r="V22" s="70"/>
      <c r="W22" s="70"/>
      <c r="X22" s="70"/>
      <c r="Y22" s="70"/>
      <c r="Z22" s="70"/>
      <c r="AA22" s="70"/>
      <c r="AB22" s="70"/>
      <c r="AC22" s="70"/>
      <c r="AD22" s="70"/>
      <c r="AE22" s="70"/>
      <c r="AF22" s="70"/>
      <c r="AG22" s="70"/>
      <c r="AH22" s="70"/>
      <c r="AI22" s="70"/>
      <c r="AJ22" s="70"/>
      <c r="AK22" s="70"/>
      <c r="AL22" s="70"/>
      <c r="AM22" s="70"/>
      <c r="AN22" s="70"/>
      <c r="AO22" s="70"/>
      <c r="AP22" s="70"/>
      <c r="AQ22" s="70"/>
      <c r="AR22" s="70"/>
      <c r="AS22" s="70"/>
      <c r="AT22" s="70"/>
      <c r="AU22" s="70"/>
      <c r="AV22" s="70"/>
      <c r="AW22" s="70"/>
      <c r="AX22" s="70"/>
      <c r="AY22" s="70"/>
      <c r="AZ22" s="70"/>
      <c r="BA22" s="70"/>
      <c r="BB22" s="70"/>
      <c r="BC22" s="70"/>
      <c r="BD22" s="70"/>
      <c r="BE22" s="70"/>
      <c r="BF22" s="70"/>
      <c r="BG22" s="70"/>
      <c r="BH22" s="70"/>
      <c r="BI22" s="70"/>
      <c r="BJ22" s="70"/>
      <c r="BK22" s="70"/>
      <c r="BL22" s="70"/>
      <c r="BM22" s="70"/>
      <c r="BN22" s="70"/>
      <c r="BO22" s="70"/>
      <c r="BP22" s="70"/>
      <c r="BQ22" s="70"/>
      <c r="BR22" s="70"/>
      <c r="BS22" s="70"/>
      <c r="BT22" s="70"/>
      <c r="BU22" s="70"/>
      <c r="BV22" s="70"/>
      <c r="BW22" s="70"/>
      <c r="BX22" s="70"/>
      <c r="BY22" s="70"/>
      <c r="BZ22" s="70"/>
      <c r="CA22" s="70"/>
      <c r="CB22" s="70"/>
      <c r="CC22" s="70"/>
      <c r="CD22" s="70"/>
      <c r="CE22" s="70"/>
      <c r="CF22" s="70"/>
      <c r="CG22" s="70"/>
      <c r="CH22" s="70"/>
      <c r="CI22" s="70"/>
      <c r="CJ22" s="70"/>
      <c r="CK22" s="70"/>
      <c r="CL22" s="70"/>
      <c r="CM22" s="70"/>
      <c r="CN22" s="70"/>
      <c r="CO22" s="70"/>
      <c r="CP22" s="70"/>
      <c r="CQ22" s="70"/>
      <c r="CR22" s="70"/>
      <c r="CS22" s="70"/>
      <c r="CT22" s="70"/>
      <c r="CU22" s="70"/>
      <c r="CV22" s="70"/>
      <c r="CW22" s="70"/>
      <c r="CX22" s="70"/>
      <c r="CY22" s="70"/>
      <c r="CZ22" s="70"/>
      <c r="DA22" s="70"/>
      <c r="DB22" s="70"/>
      <c r="DC22" s="70"/>
      <c r="DD22" s="70"/>
      <c r="DE22" s="70"/>
      <c r="DF22" s="70"/>
      <c r="DG22" s="70"/>
      <c r="DH22" s="70"/>
      <c r="DI22" s="70"/>
      <c r="DJ22" s="70"/>
      <c r="DK22" s="70"/>
      <c r="DL22" s="70"/>
      <c r="DM22" s="70"/>
      <c r="DN22" s="70"/>
      <c r="DO22" s="70"/>
      <c r="DP22" s="70"/>
    </row>
    <row r="23" spans="1:120" s="71" customFormat="1" ht="17.100000000000001" customHeight="1">
      <c r="A23" s="68"/>
      <c r="B23" s="69"/>
      <c r="C23" s="103"/>
      <c r="D23" s="104"/>
      <c r="E23" s="105"/>
      <c r="F23" s="106"/>
      <c r="G23" s="127"/>
      <c r="H23" s="127"/>
      <c r="I23" s="127"/>
      <c r="J23" s="11" t="str">
        <f t="shared" ref="J23:J35" si="0">IF(OR(ISBLANK(A23),ISBLANK(B23)),"",(B23-A23)+1)</f>
        <v/>
      </c>
      <c r="K23" s="12">
        <f t="shared" ref="K23:K35" si="1">12/1826</f>
        <v>6.5717415115005475E-3</v>
      </c>
      <c r="L23" s="25" t="str">
        <f t="shared" ref="L23:L35" si="2">IFERROR(ROUND(J23*K23,4),"")</f>
        <v/>
      </c>
      <c r="M23" s="70"/>
      <c r="N23" s="70"/>
      <c r="O23" s="70"/>
      <c r="P23" s="70"/>
      <c r="Q23" s="70"/>
      <c r="R23" s="70"/>
      <c r="S23" s="70"/>
      <c r="T23" s="70"/>
      <c r="U23" s="70"/>
      <c r="V23" s="70"/>
      <c r="W23" s="70"/>
      <c r="X23" s="70"/>
      <c r="Y23" s="70"/>
      <c r="Z23" s="70"/>
      <c r="AA23" s="70"/>
      <c r="AB23" s="70"/>
      <c r="AC23" s="70"/>
      <c r="AD23" s="70"/>
      <c r="AE23" s="70"/>
      <c r="AF23" s="70"/>
      <c r="AG23" s="70"/>
      <c r="AH23" s="70"/>
      <c r="AI23" s="70"/>
      <c r="AJ23" s="70"/>
      <c r="AK23" s="70"/>
      <c r="AL23" s="70"/>
      <c r="AM23" s="70"/>
      <c r="AN23" s="70"/>
      <c r="AO23" s="70"/>
      <c r="AP23" s="70"/>
      <c r="AQ23" s="70"/>
      <c r="AR23" s="70"/>
      <c r="AS23" s="70"/>
      <c r="AT23" s="70"/>
      <c r="AU23" s="70"/>
      <c r="AV23" s="70"/>
      <c r="AW23" s="70"/>
      <c r="AX23" s="70"/>
      <c r="AY23" s="70"/>
      <c r="AZ23" s="70"/>
      <c r="BA23" s="70"/>
      <c r="BB23" s="70"/>
      <c r="BC23" s="70"/>
      <c r="BD23" s="70"/>
      <c r="BE23" s="70"/>
      <c r="BF23" s="70"/>
      <c r="BG23" s="70"/>
      <c r="BH23" s="70"/>
      <c r="BI23" s="70"/>
      <c r="BJ23" s="70"/>
      <c r="BK23" s="70"/>
      <c r="BL23" s="70"/>
      <c r="BM23" s="70"/>
      <c r="BN23" s="70"/>
      <c r="BO23" s="70"/>
      <c r="BP23" s="70"/>
      <c r="BQ23" s="70"/>
      <c r="BR23" s="70"/>
      <c r="BS23" s="70"/>
      <c r="BT23" s="70"/>
      <c r="BU23" s="70"/>
      <c r="BV23" s="70"/>
      <c r="BW23" s="70"/>
      <c r="BX23" s="70"/>
      <c r="BY23" s="70"/>
      <c r="BZ23" s="70"/>
      <c r="CA23" s="70"/>
      <c r="CB23" s="70"/>
      <c r="CC23" s="70"/>
      <c r="CD23" s="70"/>
      <c r="CE23" s="70"/>
      <c r="CF23" s="70"/>
      <c r="CG23" s="70"/>
      <c r="CH23" s="70"/>
      <c r="CI23" s="70"/>
      <c r="CJ23" s="70"/>
      <c r="CK23" s="70"/>
      <c r="CL23" s="70"/>
      <c r="CM23" s="70"/>
      <c r="CN23" s="70"/>
      <c r="CO23" s="70"/>
      <c r="CP23" s="70"/>
      <c r="CQ23" s="70"/>
      <c r="CR23" s="70"/>
      <c r="CS23" s="70"/>
      <c r="CT23" s="70"/>
      <c r="CU23" s="70"/>
      <c r="CV23" s="70"/>
      <c r="CW23" s="70"/>
      <c r="CX23" s="70"/>
      <c r="CY23" s="70"/>
      <c r="CZ23" s="70"/>
      <c r="DA23" s="70"/>
      <c r="DB23" s="70"/>
      <c r="DC23" s="70"/>
      <c r="DD23" s="70"/>
      <c r="DE23" s="70"/>
      <c r="DF23" s="70"/>
      <c r="DG23" s="70"/>
      <c r="DH23" s="70"/>
      <c r="DI23" s="70"/>
      <c r="DJ23" s="70"/>
      <c r="DK23" s="70"/>
      <c r="DL23" s="70"/>
      <c r="DM23" s="70"/>
      <c r="DN23" s="70"/>
      <c r="DO23" s="70"/>
      <c r="DP23" s="70"/>
    </row>
    <row r="24" spans="1:120" s="71" customFormat="1" ht="17.100000000000001" customHeight="1">
      <c r="A24" s="68"/>
      <c r="B24" s="69"/>
      <c r="C24" s="103"/>
      <c r="D24" s="104"/>
      <c r="E24" s="105"/>
      <c r="F24" s="106"/>
      <c r="G24" s="128"/>
      <c r="H24" s="128"/>
      <c r="I24" s="128"/>
      <c r="J24" s="11" t="str">
        <f t="shared" si="0"/>
        <v/>
      </c>
      <c r="K24" s="12">
        <f t="shared" si="1"/>
        <v>6.5717415115005475E-3</v>
      </c>
      <c r="L24" s="25" t="str">
        <f t="shared" si="2"/>
        <v/>
      </c>
      <c r="M24" s="70"/>
      <c r="N24" s="70"/>
      <c r="O24" s="70"/>
      <c r="P24" s="70"/>
      <c r="Q24" s="70"/>
      <c r="R24" s="70"/>
      <c r="S24" s="70"/>
      <c r="T24" s="70"/>
      <c r="U24" s="70"/>
      <c r="V24" s="70"/>
      <c r="W24" s="70"/>
      <c r="X24" s="70"/>
      <c r="Y24" s="70"/>
      <c r="Z24" s="70"/>
      <c r="AA24" s="70"/>
      <c r="AB24" s="70"/>
      <c r="AC24" s="70"/>
      <c r="AD24" s="70"/>
      <c r="AE24" s="70"/>
      <c r="AF24" s="70"/>
      <c r="AG24" s="70"/>
      <c r="AH24" s="70"/>
      <c r="AI24" s="70"/>
      <c r="AJ24" s="70"/>
      <c r="AK24" s="70"/>
      <c r="AL24" s="70"/>
      <c r="AM24" s="70"/>
      <c r="AN24" s="70"/>
      <c r="AO24" s="70"/>
      <c r="AP24" s="70"/>
      <c r="AQ24" s="70"/>
      <c r="AR24" s="70"/>
      <c r="AS24" s="70"/>
      <c r="AT24" s="70"/>
      <c r="AU24" s="70"/>
      <c r="AV24" s="70"/>
      <c r="AW24" s="70"/>
      <c r="AX24" s="70"/>
      <c r="AY24" s="70"/>
      <c r="AZ24" s="70"/>
      <c r="BA24" s="70"/>
      <c r="BB24" s="70"/>
      <c r="BC24" s="70"/>
      <c r="BD24" s="70"/>
      <c r="BE24" s="70"/>
      <c r="BF24" s="70"/>
      <c r="BG24" s="70"/>
      <c r="BH24" s="70"/>
      <c r="BI24" s="70"/>
      <c r="BJ24" s="70"/>
      <c r="BK24" s="70"/>
      <c r="BL24" s="70"/>
      <c r="BM24" s="70"/>
      <c r="BN24" s="70"/>
      <c r="BO24" s="70"/>
      <c r="BP24" s="70"/>
      <c r="BQ24" s="70"/>
      <c r="BR24" s="70"/>
      <c r="BS24" s="70"/>
      <c r="BT24" s="70"/>
      <c r="BU24" s="70"/>
      <c r="BV24" s="70"/>
      <c r="BW24" s="70"/>
      <c r="BX24" s="70"/>
      <c r="BY24" s="70"/>
      <c r="BZ24" s="70"/>
      <c r="CA24" s="70"/>
      <c r="CB24" s="70"/>
      <c r="CC24" s="70"/>
      <c r="CD24" s="70"/>
      <c r="CE24" s="70"/>
      <c r="CF24" s="70"/>
      <c r="CG24" s="70"/>
      <c r="CH24" s="70"/>
      <c r="CI24" s="70"/>
      <c r="CJ24" s="70"/>
      <c r="CK24" s="70"/>
      <c r="CL24" s="70"/>
      <c r="CM24" s="70"/>
      <c r="CN24" s="70"/>
      <c r="CO24" s="70"/>
      <c r="CP24" s="70"/>
      <c r="CQ24" s="70"/>
      <c r="CR24" s="70"/>
      <c r="CS24" s="70"/>
      <c r="CT24" s="70"/>
      <c r="CU24" s="70"/>
      <c r="CV24" s="70"/>
      <c r="CW24" s="70"/>
      <c r="CX24" s="70"/>
      <c r="CY24" s="70"/>
      <c r="CZ24" s="70"/>
      <c r="DA24" s="70"/>
      <c r="DB24" s="70"/>
      <c r="DC24" s="70"/>
      <c r="DD24" s="70"/>
      <c r="DE24" s="70"/>
      <c r="DF24" s="70"/>
      <c r="DG24" s="70"/>
      <c r="DH24" s="70"/>
      <c r="DI24" s="70"/>
      <c r="DJ24" s="70"/>
      <c r="DK24" s="70"/>
      <c r="DL24" s="70"/>
      <c r="DM24" s="70"/>
      <c r="DN24" s="70"/>
      <c r="DO24" s="70"/>
      <c r="DP24" s="70"/>
    </row>
    <row r="25" spans="1:120" s="71" customFormat="1" ht="17.100000000000001" customHeight="1">
      <c r="A25" s="68"/>
      <c r="B25" s="69"/>
      <c r="C25" s="103"/>
      <c r="D25" s="104"/>
      <c r="E25" s="105"/>
      <c r="F25" s="106"/>
      <c r="G25" s="128"/>
      <c r="H25" s="128"/>
      <c r="I25" s="128"/>
      <c r="J25" s="11" t="str">
        <f>IF(OR(ISBLANK(A25),ISBLANK(B25)),"",(B25-A25)+1)</f>
        <v/>
      </c>
      <c r="K25" s="12">
        <f t="shared" si="1"/>
        <v>6.5717415115005475E-3</v>
      </c>
      <c r="L25" s="25" t="str">
        <f t="shared" si="2"/>
        <v/>
      </c>
      <c r="M25" s="70"/>
      <c r="N25" s="70"/>
      <c r="O25" s="70"/>
      <c r="P25" s="70"/>
      <c r="Q25" s="70"/>
      <c r="R25" s="70"/>
      <c r="S25" s="70"/>
      <c r="T25" s="70"/>
      <c r="U25" s="70"/>
      <c r="V25" s="70"/>
      <c r="W25" s="70"/>
      <c r="X25" s="70"/>
      <c r="Y25" s="70"/>
      <c r="Z25" s="70"/>
      <c r="AA25" s="70"/>
      <c r="AB25" s="70"/>
      <c r="AC25" s="70"/>
      <c r="AD25" s="70"/>
      <c r="AE25" s="70"/>
      <c r="AF25" s="70"/>
      <c r="AG25" s="70"/>
      <c r="AH25" s="70"/>
      <c r="AI25" s="70"/>
      <c r="AJ25" s="70"/>
      <c r="AK25" s="70"/>
      <c r="AL25" s="70"/>
      <c r="AM25" s="70"/>
      <c r="AN25" s="70"/>
      <c r="AO25" s="70"/>
      <c r="AP25" s="70"/>
      <c r="AQ25" s="70"/>
      <c r="AR25" s="70"/>
      <c r="AS25" s="70"/>
      <c r="AT25" s="70"/>
      <c r="AU25" s="70"/>
      <c r="AV25" s="70"/>
      <c r="AW25" s="70"/>
      <c r="AX25" s="70"/>
      <c r="AY25" s="70"/>
      <c r="AZ25" s="70"/>
      <c r="BA25" s="70"/>
      <c r="BB25" s="70"/>
      <c r="BC25" s="70"/>
      <c r="BD25" s="70"/>
      <c r="BE25" s="70"/>
      <c r="BF25" s="70"/>
      <c r="BG25" s="70"/>
      <c r="BH25" s="70"/>
      <c r="BI25" s="70"/>
      <c r="BJ25" s="70"/>
      <c r="BK25" s="70"/>
      <c r="BL25" s="70"/>
      <c r="BM25" s="70"/>
      <c r="BN25" s="70"/>
      <c r="BO25" s="70"/>
      <c r="BP25" s="70"/>
      <c r="BQ25" s="70"/>
      <c r="BR25" s="70"/>
      <c r="BS25" s="70"/>
      <c r="BT25" s="70"/>
      <c r="BU25" s="70"/>
      <c r="BV25" s="70"/>
      <c r="BW25" s="70"/>
      <c r="BX25" s="70"/>
      <c r="BY25" s="70"/>
      <c r="BZ25" s="70"/>
      <c r="CA25" s="70"/>
      <c r="CB25" s="70"/>
      <c r="CC25" s="70"/>
      <c r="CD25" s="70"/>
      <c r="CE25" s="70"/>
      <c r="CF25" s="70"/>
      <c r="CG25" s="70"/>
      <c r="CH25" s="70"/>
      <c r="CI25" s="70"/>
      <c r="CJ25" s="70"/>
      <c r="CK25" s="70"/>
      <c r="CL25" s="70"/>
      <c r="CM25" s="70"/>
      <c r="CN25" s="70"/>
      <c r="CO25" s="70"/>
      <c r="CP25" s="70"/>
      <c r="CQ25" s="70"/>
      <c r="CR25" s="70"/>
      <c r="CS25" s="70"/>
      <c r="CT25" s="70"/>
      <c r="CU25" s="70"/>
      <c r="CV25" s="70"/>
      <c r="CW25" s="70"/>
      <c r="CX25" s="70"/>
      <c r="CY25" s="70"/>
      <c r="CZ25" s="70"/>
      <c r="DA25" s="70"/>
      <c r="DB25" s="70"/>
      <c r="DC25" s="70"/>
      <c r="DD25" s="70"/>
      <c r="DE25" s="70"/>
      <c r="DF25" s="70"/>
      <c r="DG25" s="70"/>
      <c r="DH25" s="70"/>
      <c r="DI25" s="70"/>
      <c r="DJ25" s="70"/>
      <c r="DK25" s="70"/>
      <c r="DL25" s="70"/>
      <c r="DM25" s="70"/>
      <c r="DN25" s="70"/>
      <c r="DO25" s="70"/>
      <c r="DP25" s="70"/>
    </row>
    <row r="26" spans="1:120" s="71" customFormat="1" ht="17.100000000000001" customHeight="1">
      <c r="A26" s="68"/>
      <c r="B26" s="69"/>
      <c r="C26" s="103"/>
      <c r="D26" s="104"/>
      <c r="E26" s="105"/>
      <c r="F26" s="106"/>
      <c r="G26" s="128"/>
      <c r="H26" s="128"/>
      <c r="I26" s="128"/>
      <c r="J26" s="11" t="str">
        <f t="shared" si="0"/>
        <v/>
      </c>
      <c r="K26" s="12">
        <f t="shared" si="1"/>
        <v>6.5717415115005475E-3</v>
      </c>
      <c r="L26" s="25" t="str">
        <f t="shared" si="2"/>
        <v/>
      </c>
      <c r="M26" s="70"/>
      <c r="N26" s="70"/>
      <c r="O26" s="70"/>
      <c r="P26" s="70"/>
      <c r="Q26" s="70"/>
      <c r="R26" s="70"/>
      <c r="S26" s="70"/>
      <c r="T26" s="70"/>
      <c r="U26" s="70"/>
      <c r="V26" s="70"/>
      <c r="W26" s="70"/>
      <c r="X26" s="70"/>
      <c r="Y26" s="70"/>
      <c r="Z26" s="70"/>
      <c r="AA26" s="70"/>
      <c r="AB26" s="70"/>
      <c r="AC26" s="70"/>
      <c r="AD26" s="70"/>
      <c r="AE26" s="70"/>
      <c r="AF26" s="70"/>
      <c r="AG26" s="70"/>
      <c r="AH26" s="70"/>
      <c r="AI26" s="70"/>
      <c r="AJ26" s="70"/>
      <c r="AK26" s="70"/>
      <c r="AL26" s="70"/>
      <c r="AM26" s="70"/>
      <c r="AN26" s="70"/>
      <c r="AO26" s="70"/>
      <c r="AP26" s="70"/>
      <c r="AQ26" s="70"/>
      <c r="AR26" s="70"/>
      <c r="AS26" s="70"/>
      <c r="AT26" s="70"/>
      <c r="AU26" s="70"/>
      <c r="AV26" s="70"/>
      <c r="AW26" s="70"/>
      <c r="AX26" s="70"/>
      <c r="AY26" s="70"/>
      <c r="AZ26" s="70"/>
      <c r="BA26" s="70"/>
      <c r="BB26" s="70"/>
      <c r="BC26" s="70"/>
      <c r="BD26" s="70"/>
      <c r="BE26" s="70"/>
      <c r="BF26" s="70"/>
      <c r="BG26" s="70"/>
      <c r="BH26" s="70"/>
      <c r="BI26" s="70"/>
      <c r="BJ26" s="70"/>
      <c r="BK26" s="70"/>
      <c r="BL26" s="70"/>
      <c r="BM26" s="70"/>
      <c r="BN26" s="70"/>
      <c r="BO26" s="70"/>
      <c r="BP26" s="70"/>
      <c r="BQ26" s="70"/>
      <c r="BR26" s="70"/>
      <c r="BS26" s="70"/>
      <c r="BT26" s="70"/>
      <c r="BU26" s="70"/>
      <c r="BV26" s="70"/>
      <c r="BW26" s="70"/>
      <c r="BX26" s="70"/>
      <c r="BY26" s="70"/>
      <c r="BZ26" s="70"/>
      <c r="CA26" s="70"/>
      <c r="CB26" s="70"/>
      <c r="CC26" s="70"/>
      <c r="CD26" s="70"/>
      <c r="CE26" s="70"/>
      <c r="CF26" s="70"/>
      <c r="CG26" s="70"/>
      <c r="CH26" s="70"/>
      <c r="CI26" s="70"/>
      <c r="CJ26" s="70"/>
      <c r="CK26" s="70"/>
      <c r="CL26" s="70"/>
      <c r="CM26" s="70"/>
      <c r="CN26" s="70"/>
      <c r="CO26" s="70"/>
      <c r="CP26" s="70"/>
      <c r="CQ26" s="70"/>
      <c r="CR26" s="70"/>
      <c r="CS26" s="70"/>
      <c r="CT26" s="70"/>
      <c r="CU26" s="70"/>
      <c r="CV26" s="70"/>
      <c r="CW26" s="70"/>
      <c r="CX26" s="70"/>
      <c r="CY26" s="70"/>
      <c r="CZ26" s="70"/>
      <c r="DA26" s="70"/>
      <c r="DB26" s="70"/>
      <c r="DC26" s="70"/>
      <c r="DD26" s="70"/>
      <c r="DE26" s="70"/>
      <c r="DF26" s="70"/>
      <c r="DG26" s="70"/>
      <c r="DH26" s="70"/>
      <c r="DI26" s="70"/>
      <c r="DJ26" s="70"/>
      <c r="DK26" s="70"/>
      <c r="DL26" s="70"/>
      <c r="DM26" s="70"/>
      <c r="DN26" s="70"/>
      <c r="DO26" s="70"/>
      <c r="DP26" s="70"/>
    </row>
    <row r="27" spans="1:120" s="71" customFormat="1" ht="17.100000000000001" customHeight="1">
      <c r="A27" s="68"/>
      <c r="B27" s="69"/>
      <c r="C27" s="103"/>
      <c r="D27" s="104"/>
      <c r="E27" s="105"/>
      <c r="F27" s="106"/>
      <c r="G27" s="128"/>
      <c r="H27" s="128"/>
      <c r="I27" s="128"/>
      <c r="J27" s="11" t="str">
        <f t="shared" si="0"/>
        <v/>
      </c>
      <c r="K27" s="12">
        <f t="shared" si="1"/>
        <v>6.5717415115005475E-3</v>
      </c>
      <c r="L27" s="25" t="str">
        <f t="shared" si="2"/>
        <v/>
      </c>
      <c r="M27" s="70"/>
      <c r="N27" s="70"/>
      <c r="O27" s="70"/>
      <c r="P27" s="70"/>
      <c r="Q27" s="70"/>
      <c r="R27" s="70"/>
      <c r="S27" s="70"/>
      <c r="T27" s="70"/>
      <c r="U27" s="70"/>
      <c r="V27" s="70"/>
      <c r="W27" s="70"/>
      <c r="X27" s="70"/>
      <c r="Y27" s="70"/>
      <c r="Z27" s="70"/>
      <c r="AA27" s="70"/>
      <c r="AB27" s="70"/>
      <c r="AC27" s="70"/>
      <c r="AD27" s="70"/>
      <c r="AE27" s="70"/>
      <c r="AF27" s="70"/>
      <c r="AG27" s="70"/>
      <c r="AH27" s="70"/>
      <c r="AI27" s="70"/>
      <c r="AJ27" s="70"/>
      <c r="AK27" s="70"/>
      <c r="AL27" s="70"/>
      <c r="AM27" s="70"/>
      <c r="AN27" s="70"/>
      <c r="AO27" s="70"/>
      <c r="AP27" s="70"/>
      <c r="AQ27" s="70"/>
      <c r="AR27" s="70"/>
      <c r="AS27" s="70"/>
      <c r="AT27" s="70"/>
      <c r="AU27" s="70"/>
      <c r="AV27" s="70"/>
      <c r="AW27" s="70"/>
      <c r="AX27" s="70"/>
      <c r="AY27" s="70"/>
      <c r="AZ27" s="70"/>
      <c r="BA27" s="70"/>
      <c r="BB27" s="70"/>
      <c r="BC27" s="70"/>
      <c r="BD27" s="70"/>
      <c r="BE27" s="70"/>
      <c r="BF27" s="70"/>
      <c r="BG27" s="70"/>
      <c r="BH27" s="70"/>
      <c r="BI27" s="70"/>
      <c r="BJ27" s="70"/>
      <c r="BK27" s="70"/>
      <c r="BL27" s="70"/>
      <c r="BM27" s="70"/>
      <c r="BN27" s="70"/>
      <c r="BO27" s="70"/>
      <c r="BP27" s="70"/>
      <c r="BQ27" s="70"/>
      <c r="BR27" s="70"/>
      <c r="BS27" s="70"/>
      <c r="BT27" s="70"/>
      <c r="BU27" s="70"/>
      <c r="BV27" s="70"/>
      <c r="BW27" s="70"/>
      <c r="BX27" s="70"/>
      <c r="BY27" s="70"/>
      <c r="BZ27" s="70"/>
      <c r="CA27" s="70"/>
      <c r="CB27" s="70"/>
      <c r="CC27" s="70"/>
      <c r="CD27" s="70"/>
      <c r="CE27" s="70"/>
      <c r="CF27" s="70"/>
      <c r="CG27" s="70"/>
      <c r="CH27" s="70"/>
      <c r="CI27" s="70"/>
      <c r="CJ27" s="70"/>
      <c r="CK27" s="70"/>
      <c r="CL27" s="70"/>
      <c r="CM27" s="70"/>
      <c r="CN27" s="70"/>
      <c r="CO27" s="70"/>
      <c r="CP27" s="70"/>
      <c r="CQ27" s="70"/>
      <c r="CR27" s="70"/>
      <c r="CS27" s="70"/>
      <c r="CT27" s="70"/>
      <c r="CU27" s="70"/>
      <c r="CV27" s="70"/>
      <c r="CW27" s="70"/>
      <c r="CX27" s="70"/>
      <c r="CY27" s="70"/>
      <c r="CZ27" s="70"/>
      <c r="DA27" s="70"/>
      <c r="DB27" s="70"/>
      <c r="DC27" s="70"/>
      <c r="DD27" s="70"/>
      <c r="DE27" s="70"/>
      <c r="DF27" s="70"/>
      <c r="DG27" s="70"/>
      <c r="DH27" s="70"/>
      <c r="DI27" s="70"/>
      <c r="DJ27" s="70"/>
      <c r="DK27" s="70"/>
      <c r="DL27" s="70"/>
      <c r="DM27" s="70"/>
      <c r="DN27" s="70"/>
      <c r="DO27" s="70"/>
      <c r="DP27" s="70"/>
    </row>
    <row r="28" spans="1:120" s="71" customFormat="1" ht="17.100000000000001" customHeight="1">
      <c r="A28" s="68"/>
      <c r="B28" s="69"/>
      <c r="C28" s="103"/>
      <c r="D28" s="104"/>
      <c r="E28" s="105"/>
      <c r="F28" s="106"/>
      <c r="G28" s="128"/>
      <c r="H28" s="128"/>
      <c r="I28" s="128"/>
      <c r="J28" s="11" t="str">
        <f t="shared" si="0"/>
        <v/>
      </c>
      <c r="K28" s="12">
        <f t="shared" si="1"/>
        <v>6.5717415115005475E-3</v>
      </c>
      <c r="L28" s="25" t="str">
        <f t="shared" si="2"/>
        <v/>
      </c>
      <c r="M28" s="70"/>
      <c r="N28" s="70"/>
      <c r="O28" s="70"/>
      <c r="P28" s="70"/>
      <c r="Q28" s="70"/>
      <c r="R28" s="70"/>
      <c r="S28" s="70"/>
      <c r="T28" s="70"/>
      <c r="U28" s="70"/>
      <c r="V28" s="70"/>
      <c r="W28" s="70"/>
      <c r="X28" s="70"/>
      <c r="Y28" s="70"/>
      <c r="Z28" s="70"/>
      <c r="AA28" s="70"/>
      <c r="AB28" s="70"/>
      <c r="AC28" s="70"/>
      <c r="AD28" s="70"/>
      <c r="AE28" s="70"/>
      <c r="AF28" s="70"/>
      <c r="AG28" s="70"/>
      <c r="AH28" s="70"/>
      <c r="AI28" s="70"/>
      <c r="AJ28" s="70"/>
      <c r="AK28" s="70"/>
      <c r="AL28" s="70"/>
      <c r="AM28" s="70"/>
      <c r="AN28" s="70"/>
      <c r="AO28" s="70"/>
      <c r="AP28" s="70"/>
      <c r="AQ28" s="70"/>
      <c r="AR28" s="70"/>
      <c r="AS28" s="70"/>
      <c r="AT28" s="70"/>
      <c r="AU28" s="70"/>
      <c r="AV28" s="70"/>
      <c r="AW28" s="70"/>
      <c r="AX28" s="70"/>
      <c r="AY28" s="70"/>
      <c r="AZ28" s="70"/>
      <c r="BA28" s="70"/>
      <c r="BB28" s="70"/>
      <c r="BC28" s="70"/>
      <c r="BD28" s="70"/>
      <c r="BE28" s="70"/>
      <c r="BF28" s="70"/>
      <c r="BG28" s="70"/>
      <c r="BH28" s="70"/>
      <c r="BI28" s="70"/>
      <c r="BJ28" s="70"/>
      <c r="BK28" s="70"/>
      <c r="BL28" s="70"/>
      <c r="BM28" s="70"/>
      <c r="BN28" s="70"/>
      <c r="BO28" s="70"/>
      <c r="BP28" s="70"/>
      <c r="BQ28" s="70"/>
      <c r="BR28" s="70"/>
      <c r="BS28" s="70"/>
      <c r="BT28" s="70"/>
      <c r="BU28" s="70"/>
      <c r="BV28" s="70"/>
      <c r="BW28" s="70"/>
      <c r="BX28" s="70"/>
      <c r="BY28" s="70"/>
      <c r="BZ28" s="70"/>
      <c r="CA28" s="70"/>
      <c r="CB28" s="70"/>
      <c r="CC28" s="70"/>
      <c r="CD28" s="70"/>
      <c r="CE28" s="70"/>
      <c r="CF28" s="70"/>
      <c r="CG28" s="70"/>
      <c r="CH28" s="70"/>
      <c r="CI28" s="70"/>
      <c r="CJ28" s="70"/>
      <c r="CK28" s="70"/>
      <c r="CL28" s="70"/>
      <c r="CM28" s="70"/>
      <c r="CN28" s="70"/>
      <c r="CO28" s="70"/>
      <c r="CP28" s="70"/>
      <c r="CQ28" s="70"/>
      <c r="CR28" s="70"/>
      <c r="CS28" s="70"/>
      <c r="CT28" s="70"/>
      <c r="CU28" s="70"/>
      <c r="CV28" s="70"/>
      <c r="CW28" s="70"/>
      <c r="CX28" s="70"/>
      <c r="CY28" s="70"/>
      <c r="CZ28" s="70"/>
      <c r="DA28" s="70"/>
      <c r="DB28" s="70"/>
      <c r="DC28" s="70"/>
      <c r="DD28" s="70"/>
      <c r="DE28" s="70"/>
      <c r="DF28" s="70"/>
      <c r="DG28" s="70"/>
      <c r="DH28" s="70"/>
      <c r="DI28" s="70"/>
      <c r="DJ28" s="70"/>
      <c r="DK28" s="70"/>
      <c r="DL28" s="70"/>
      <c r="DM28" s="70"/>
      <c r="DN28" s="70"/>
      <c r="DO28" s="70"/>
      <c r="DP28" s="70"/>
    </row>
    <row r="29" spans="1:120" s="71" customFormat="1" ht="17.100000000000001" customHeight="1">
      <c r="A29" s="68"/>
      <c r="B29" s="69"/>
      <c r="C29" s="103"/>
      <c r="D29" s="104"/>
      <c r="E29" s="105"/>
      <c r="F29" s="106"/>
      <c r="G29" s="128"/>
      <c r="H29" s="128"/>
      <c r="I29" s="128"/>
      <c r="J29" s="11" t="str">
        <f t="shared" si="0"/>
        <v/>
      </c>
      <c r="K29" s="12">
        <f t="shared" si="1"/>
        <v>6.5717415115005475E-3</v>
      </c>
      <c r="L29" s="25" t="str">
        <f t="shared" si="2"/>
        <v/>
      </c>
      <c r="M29" s="70"/>
      <c r="N29" s="70"/>
      <c r="O29" s="70"/>
      <c r="P29" s="70"/>
      <c r="Q29" s="70"/>
      <c r="R29" s="70"/>
      <c r="S29" s="70"/>
      <c r="T29" s="70"/>
      <c r="U29" s="70"/>
      <c r="V29" s="70"/>
      <c r="W29" s="70"/>
      <c r="X29" s="70"/>
      <c r="Y29" s="70"/>
      <c r="Z29" s="70"/>
      <c r="AA29" s="70"/>
      <c r="AB29" s="70"/>
      <c r="AC29" s="70"/>
      <c r="AD29" s="70"/>
      <c r="AE29" s="70"/>
      <c r="AF29" s="70"/>
      <c r="AG29" s="70"/>
      <c r="AH29" s="70"/>
      <c r="AI29" s="70"/>
      <c r="AJ29" s="70"/>
      <c r="AK29" s="70"/>
      <c r="AL29" s="70"/>
      <c r="AM29" s="70"/>
      <c r="AN29" s="70"/>
      <c r="AO29" s="70"/>
      <c r="AP29" s="70"/>
      <c r="AQ29" s="70"/>
      <c r="AR29" s="70"/>
      <c r="AS29" s="70"/>
      <c r="AT29" s="70"/>
      <c r="AU29" s="70"/>
      <c r="AV29" s="70"/>
      <c r="AW29" s="70"/>
      <c r="AX29" s="70"/>
      <c r="AY29" s="70"/>
      <c r="AZ29" s="70"/>
      <c r="BA29" s="70"/>
      <c r="BB29" s="70"/>
      <c r="BC29" s="70"/>
      <c r="BD29" s="70"/>
      <c r="BE29" s="70"/>
      <c r="BF29" s="70"/>
      <c r="BG29" s="70"/>
      <c r="BH29" s="70"/>
      <c r="BI29" s="70"/>
      <c r="BJ29" s="70"/>
      <c r="BK29" s="70"/>
      <c r="BL29" s="70"/>
      <c r="BM29" s="70"/>
      <c r="BN29" s="70"/>
      <c r="BO29" s="70"/>
      <c r="BP29" s="70"/>
      <c r="BQ29" s="70"/>
      <c r="BR29" s="70"/>
      <c r="BS29" s="70"/>
      <c r="BT29" s="70"/>
      <c r="BU29" s="70"/>
      <c r="BV29" s="70"/>
      <c r="BW29" s="70"/>
      <c r="BX29" s="70"/>
      <c r="BY29" s="70"/>
      <c r="BZ29" s="70"/>
      <c r="CA29" s="70"/>
      <c r="CB29" s="70"/>
      <c r="CC29" s="70"/>
      <c r="CD29" s="70"/>
      <c r="CE29" s="70"/>
      <c r="CF29" s="70"/>
      <c r="CG29" s="70"/>
      <c r="CH29" s="70"/>
      <c r="CI29" s="70"/>
      <c r="CJ29" s="70"/>
      <c r="CK29" s="70"/>
      <c r="CL29" s="70"/>
      <c r="CM29" s="70"/>
      <c r="CN29" s="70"/>
      <c r="CO29" s="70"/>
      <c r="CP29" s="70"/>
      <c r="CQ29" s="70"/>
      <c r="CR29" s="70"/>
      <c r="CS29" s="70"/>
      <c r="CT29" s="70"/>
      <c r="CU29" s="70"/>
      <c r="CV29" s="70"/>
      <c r="CW29" s="70"/>
      <c r="CX29" s="70"/>
      <c r="CY29" s="70"/>
      <c r="CZ29" s="70"/>
      <c r="DA29" s="70"/>
      <c r="DB29" s="70"/>
      <c r="DC29" s="70"/>
      <c r="DD29" s="70"/>
      <c r="DE29" s="70"/>
      <c r="DF29" s="70"/>
      <c r="DG29" s="70"/>
      <c r="DH29" s="70"/>
      <c r="DI29" s="70"/>
      <c r="DJ29" s="70"/>
      <c r="DK29" s="70"/>
      <c r="DL29" s="70"/>
      <c r="DM29" s="70"/>
      <c r="DN29" s="70"/>
      <c r="DO29" s="70"/>
      <c r="DP29" s="70"/>
    </row>
    <row r="30" spans="1:120" s="71" customFormat="1" ht="17.100000000000001" customHeight="1">
      <c r="A30" s="68"/>
      <c r="B30" s="69"/>
      <c r="C30" s="103"/>
      <c r="D30" s="104"/>
      <c r="E30" s="105"/>
      <c r="F30" s="106"/>
      <c r="G30" s="128"/>
      <c r="H30" s="128"/>
      <c r="I30" s="128"/>
      <c r="J30" s="11" t="str">
        <f t="shared" si="0"/>
        <v/>
      </c>
      <c r="K30" s="12">
        <f t="shared" si="1"/>
        <v>6.5717415115005475E-3</v>
      </c>
      <c r="L30" s="25" t="str">
        <f t="shared" si="2"/>
        <v/>
      </c>
      <c r="M30" s="70"/>
      <c r="N30" s="70"/>
      <c r="O30" s="70"/>
      <c r="P30" s="70"/>
      <c r="Q30" s="70"/>
      <c r="R30" s="70"/>
      <c r="S30" s="70"/>
      <c r="T30" s="70"/>
      <c r="U30" s="70"/>
      <c r="V30" s="70"/>
      <c r="W30" s="70"/>
      <c r="X30" s="70"/>
      <c r="Y30" s="70"/>
      <c r="Z30" s="70"/>
      <c r="AA30" s="70"/>
      <c r="AB30" s="70"/>
      <c r="AC30" s="70"/>
      <c r="AD30" s="70"/>
      <c r="AE30" s="70"/>
      <c r="AF30" s="70"/>
      <c r="AG30" s="70"/>
      <c r="AH30" s="70"/>
      <c r="AI30" s="70"/>
      <c r="AJ30" s="70"/>
      <c r="AK30" s="70"/>
      <c r="AL30" s="70"/>
      <c r="AM30" s="70"/>
      <c r="AN30" s="70"/>
      <c r="AO30" s="70"/>
      <c r="AP30" s="70"/>
      <c r="AQ30" s="70"/>
      <c r="AR30" s="70"/>
      <c r="AS30" s="70"/>
      <c r="AT30" s="70"/>
      <c r="AU30" s="70"/>
      <c r="AV30" s="70"/>
      <c r="AW30" s="70"/>
      <c r="AX30" s="70"/>
      <c r="AY30" s="70"/>
      <c r="AZ30" s="70"/>
      <c r="BA30" s="70"/>
      <c r="BB30" s="70"/>
      <c r="BC30" s="70"/>
      <c r="BD30" s="70"/>
      <c r="BE30" s="70"/>
      <c r="BF30" s="70"/>
      <c r="BG30" s="70"/>
      <c r="BH30" s="70"/>
      <c r="BI30" s="70"/>
      <c r="BJ30" s="70"/>
      <c r="BK30" s="70"/>
      <c r="BL30" s="70"/>
      <c r="BM30" s="70"/>
      <c r="BN30" s="70"/>
      <c r="BO30" s="70"/>
      <c r="BP30" s="70"/>
      <c r="BQ30" s="70"/>
      <c r="BR30" s="70"/>
      <c r="BS30" s="70"/>
      <c r="BT30" s="70"/>
      <c r="BU30" s="70"/>
      <c r="BV30" s="70"/>
      <c r="BW30" s="70"/>
      <c r="BX30" s="70"/>
      <c r="BY30" s="70"/>
      <c r="BZ30" s="70"/>
      <c r="CA30" s="70"/>
      <c r="CB30" s="70"/>
      <c r="CC30" s="70"/>
      <c r="CD30" s="70"/>
      <c r="CE30" s="70"/>
      <c r="CF30" s="70"/>
      <c r="CG30" s="70"/>
      <c r="CH30" s="70"/>
      <c r="CI30" s="70"/>
      <c r="CJ30" s="70"/>
      <c r="CK30" s="70"/>
      <c r="CL30" s="70"/>
      <c r="CM30" s="70"/>
      <c r="CN30" s="70"/>
      <c r="CO30" s="70"/>
      <c r="CP30" s="70"/>
      <c r="CQ30" s="70"/>
      <c r="CR30" s="70"/>
      <c r="CS30" s="70"/>
      <c r="CT30" s="70"/>
      <c r="CU30" s="70"/>
      <c r="CV30" s="70"/>
      <c r="CW30" s="70"/>
      <c r="CX30" s="70"/>
      <c r="CY30" s="70"/>
      <c r="CZ30" s="70"/>
      <c r="DA30" s="70"/>
      <c r="DB30" s="70"/>
      <c r="DC30" s="70"/>
      <c r="DD30" s="70"/>
      <c r="DE30" s="70"/>
      <c r="DF30" s="70"/>
      <c r="DG30" s="70"/>
      <c r="DH30" s="70"/>
      <c r="DI30" s="70"/>
      <c r="DJ30" s="70"/>
      <c r="DK30" s="70"/>
      <c r="DL30" s="70"/>
      <c r="DM30" s="70"/>
      <c r="DN30" s="70"/>
      <c r="DO30" s="70"/>
      <c r="DP30" s="70"/>
    </row>
    <row r="31" spans="1:120" s="71" customFormat="1" ht="17.100000000000001" customHeight="1">
      <c r="A31" s="68"/>
      <c r="B31" s="69"/>
      <c r="C31" s="103"/>
      <c r="D31" s="104"/>
      <c r="E31" s="105"/>
      <c r="F31" s="106"/>
      <c r="G31" s="128"/>
      <c r="H31" s="128"/>
      <c r="I31" s="128"/>
      <c r="J31" s="11" t="str">
        <f t="shared" si="0"/>
        <v/>
      </c>
      <c r="K31" s="12">
        <f t="shared" si="1"/>
        <v>6.5717415115005475E-3</v>
      </c>
      <c r="L31" s="25" t="str">
        <f t="shared" si="2"/>
        <v/>
      </c>
      <c r="M31" s="70"/>
      <c r="N31" s="70"/>
      <c r="O31" s="70"/>
      <c r="P31" s="70"/>
      <c r="Q31" s="70"/>
      <c r="R31" s="70"/>
      <c r="S31" s="70"/>
      <c r="T31" s="70"/>
      <c r="U31" s="70"/>
      <c r="V31" s="70"/>
      <c r="W31" s="70"/>
      <c r="X31" s="70"/>
      <c r="Y31" s="70"/>
      <c r="Z31" s="70"/>
      <c r="AA31" s="70"/>
      <c r="AB31" s="70"/>
      <c r="AC31" s="70"/>
      <c r="AD31" s="70"/>
      <c r="AE31" s="70"/>
      <c r="AF31" s="70"/>
      <c r="AG31" s="70"/>
      <c r="AH31" s="70"/>
      <c r="AI31" s="70"/>
      <c r="AJ31" s="70"/>
      <c r="AK31" s="70"/>
      <c r="AL31" s="70"/>
      <c r="AM31" s="70"/>
      <c r="AN31" s="70"/>
      <c r="AO31" s="70"/>
      <c r="AP31" s="70"/>
      <c r="AQ31" s="70"/>
      <c r="AR31" s="70"/>
      <c r="AS31" s="70"/>
      <c r="AT31" s="70"/>
      <c r="AU31" s="70"/>
      <c r="AV31" s="70"/>
      <c r="AW31" s="70"/>
      <c r="AX31" s="70"/>
      <c r="AY31" s="70"/>
      <c r="AZ31" s="70"/>
      <c r="BA31" s="70"/>
      <c r="BB31" s="70"/>
      <c r="BC31" s="70"/>
      <c r="BD31" s="70"/>
      <c r="BE31" s="70"/>
      <c r="BF31" s="70"/>
      <c r="BG31" s="70"/>
      <c r="BH31" s="70"/>
      <c r="BI31" s="70"/>
      <c r="BJ31" s="70"/>
      <c r="BK31" s="70"/>
      <c r="BL31" s="70"/>
      <c r="BM31" s="70"/>
      <c r="BN31" s="70"/>
      <c r="BO31" s="70"/>
      <c r="BP31" s="70"/>
      <c r="BQ31" s="70"/>
      <c r="BR31" s="70"/>
      <c r="BS31" s="70"/>
      <c r="BT31" s="70"/>
      <c r="BU31" s="70"/>
      <c r="BV31" s="70"/>
      <c r="BW31" s="70"/>
      <c r="BX31" s="70"/>
      <c r="BY31" s="70"/>
      <c r="BZ31" s="70"/>
      <c r="CA31" s="70"/>
      <c r="CB31" s="70"/>
      <c r="CC31" s="70"/>
      <c r="CD31" s="70"/>
      <c r="CE31" s="70"/>
      <c r="CF31" s="70"/>
      <c r="CG31" s="70"/>
      <c r="CH31" s="70"/>
      <c r="CI31" s="70"/>
      <c r="CJ31" s="70"/>
      <c r="CK31" s="70"/>
      <c r="CL31" s="70"/>
      <c r="CM31" s="70"/>
      <c r="CN31" s="70"/>
      <c r="CO31" s="70"/>
      <c r="CP31" s="70"/>
      <c r="CQ31" s="70"/>
      <c r="CR31" s="70"/>
      <c r="CS31" s="70"/>
      <c r="CT31" s="70"/>
      <c r="CU31" s="70"/>
      <c r="CV31" s="70"/>
      <c r="CW31" s="70"/>
      <c r="CX31" s="70"/>
      <c r="CY31" s="70"/>
      <c r="CZ31" s="70"/>
      <c r="DA31" s="70"/>
      <c r="DB31" s="70"/>
      <c r="DC31" s="70"/>
      <c r="DD31" s="70"/>
      <c r="DE31" s="70"/>
      <c r="DF31" s="70"/>
      <c r="DG31" s="70"/>
      <c r="DH31" s="70"/>
      <c r="DI31" s="70"/>
      <c r="DJ31" s="70"/>
      <c r="DK31" s="70"/>
      <c r="DL31" s="70"/>
      <c r="DM31" s="70"/>
      <c r="DN31" s="70"/>
      <c r="DO31" s="70"/>
      <c r="DP31" s="70"/>
    </row>
    <row r="32" spans="1:120" s="71" customFormat="1" ht="17.100000000000001" customHeight="1">
      <c r="A32" s="68"/>
      <c r="B32" s="69"/>
      <c r="C32" s="103"/>
      <c r="D32" s="104"/>
      <c r="E32" s="105"/>
      <c r="F32" s="106"/>
      <c r="G32" s="128"/>
      <c r="H32" s="128"/>
      <c r="I32" s="128"/>
      <c r="J32" s="11" t="str">
        <f t="shared" si="0"/>
        <v/>
      </c>
      <c r="K32" s="12">
        <f t="shared" si="1"/>
        <v>6.5717415115005475E-3</v>
      </c>
      <c r="L32" s="25" t="str">
        <f t="shared" si="2"/>
        <v/>
      </c>
      <c r="M32" s="70"/>
      <c r="N32" s="70"/>
      <c r="O32" s="70"/>
      <c r="P32" s="70"/>
      <c r="Q32" s="70"/>
      <c r="R32" s="70"/>
      <c r="S32" s="70"/>
      <c r="T32" s="70"/>
      <c r="U32" s="70"/>
      <c r="V32" s="70"/>
      <c r="W32" s="70"/>
      <c r="X32" s="70"/>
      <c r="Y32" s="70"/>
      <c r="Z32" s="70"/>
      <c r="AA32" s="70"/>
      <c r="AB32" s="70"/>
      <c r="AC32" s="70"/>
      <c r="AD32" s="70"/>
      <c r="AE32" s="70"/>
      <c r="AF32" s="70"/>
      <c r="AG32" s="70"/>
      <c r="AH32" s="70"/>
      <c r="AI32" s="70"/>
      <c r="AJ32" s="70"/>
      <c r="AK32" s="70"/>
      <c r="AL32" s="70"/>
      <c r="AM32" s="70"/>
      <c r="AN32" s="70"/>
      <c r="AO32" s="70"/>
      <c r="AP32" s="70"/>
      <c r="AQ32" s="70"/>
      <c r="AR32" s="70"/>
      <c r="AS32" s="70"/>
      <c r="AT32" s="70"/>
      <c r="AU32" s="70"/>
      <c r="AV32" s="70"/>
      <c r="AW32" s="70"/>
      <c r="AX32" s="70"/>
      <c r="AY32" s="70"/>
      <c r="AZ32" s="70"/>
      <c r="BA32" s="70"/>
      <c r="BB32" s="70"/>
      <c r="BC32" s="70"/>
      <c r="BD32" s="70"/>
      <c r="BE32" s="70"/>
      <c r="BF32" s="70"/>
      <c r="BG32" s="70"/>
      <c r="BH32" s="70"/>
      <c r="BI32" s="70"/>
      <c r="BJ32" s="70"/>
      <c r="BK32" s="70"/>
      <c r="BL32" s="70"/>
      <c r="BM32" s="70"/>
      <c r="BN32" s="70"/>
      <c r="BO32" s="70"/>
      <c r="BP32" s="70"/>
      <c r="BQ32" s="70"/>
      <c r="BR32" s="70"/>
      <c r="BS32" s="70"/>
      <c r="BT32" s="70"/>
      <c r="BU32" s="70"/>
      <c r="BV32" s="70"/>
      <c r="BW32" s="70"/>
      <c r="BX32" s="70"/>
      <c r="BY32" s="70"/>
      <c r="BZ32" s="70"/>
      <c r="CA32" s="70"/>
      <c r="CB32" s="70"/>
      <c r="CC32" s="70"/>
      <c r="CD32" s="70"/>
      <c r="CE32" s="70"/>
      <c r="CF32" s="70"/>
      <c r="CG32" s="70"/>
      <c r="CH32" s="70"/>
      <c r="CI32" s="70"/>
      <c r="CJ32" s="70"/>
      <c r="CK32" s="70"/>
      <c r="CL32" s="70"/>
      <c r="CM32" s="70"/>
      <c r="CN32" s="70"/>
      <c r="CO32" s="70"/>
      <c r="CP32" s="70"/>
      <c r="CQ32" s="70"/>
      <c r="CR32" s="70"/>
      <c r="CS32" s="70"/>
      <c r="CT32" s="70"/>
      <c r="CU32" s="70"/>
      <c r="CV32" s="70"/>
      <c r="CW32" s="70"/>
      <c r="CX32" s="70"/>
      <c r="CY32" s="70"/>
      <c r="CZ32" s="70"/>
      <c r="DA32" s="70"/>
      <c r="DB32" s="70"/>
      <c r="DC32" s="70"/>
      <c r="DD32" s="70"/>
      <c r="DE32" s="70"/>
      <c r="DF32" s="70"/>
      <c r="DG32" s="70"/>
      <c r="DH32" s="70"/>
      <c r="DI32" s="70"/>
      <c r="DJ32" s="70"/>
      <c r="DK32" s="70"/>
      <c r="DL32" s="70"/>
      <c r="DM32" s="70"/>
      <c r="DN32" s="70"/>
      <c r="DO32" s="70"/>
      <c r="DP32" s="70"/>
    </row>
    <row r="33" spans="1:120" s="71" customFormat="1" ht="17.100000000000001" customHeight="1">
      <c r="A33" s="68"/>
      <c r="B33" s="69"/>
      <c r="C33" s="103"/>
      <c r="D33" s="104"/>
      <c r="E33" s="105"/>
      <c r="F33" s="106"/>
      <c r="G33" s="128"/>
      <c r="H33" s="128"/>
      <c r="I33" s="128"/>
      <c r="J33" s="11" t="str">
        <f t="shared" si="0"/>
        <v/>
      </c>
      <c r="K33" s="12">
        <f t="shared" si="1"/>
        <v>6.5717415115005475E-3</v>
      </c>
      <c r="L33" s="25" t="str">
        <f t="shared" si="2"/>
        <v/>
      </c>
      <c r="M33" s="70"/>
      <c r="N33" s="70"/>
      <c r="O33" s="70"/>
      <c r="P33" s="70"/>
      <c r="Q33" s="70"/>
      <c r="R33" s="70"/>
      <c r="S33" s="70"/>
      <c r="T33" s="70"/>
      <c r="U33" s="70"/>
      <c r="V33" s="70"/>
      <c r="W33" s="70"/>
      <c r="X33" s="70"/>
      <c r="Y33" s="70"/>
      <c r="Z33" s="70"/>
      <c r="AA33" s="70"/>
      <c r="AB33" s="70"/>
      <c r="AC33" s="70"/>
      <c r="AD33" s="70"/>
      <c r="AE33" s="70"/>
      <c r="AF33" s="70"/>
      <c r="AG33" s="70"/>
      <c r="AH33" s="70"/>
      <c r="AI33" s="70"/>
      <c r="AJ33" s="70"/>
      <c r="AK33" s="70"/>
      <c r="AL33" s="70"/>
      <c r="AM33" s="70"/>
      <c r="AN33" s="70"/>
      <c r="AO33" s="70"/>
      <c r="AP33" s="70"/>
      <c r="AQ33" s="70"/>
      <c r="AR33" s="70"/>
      <c r="AS33" s="70"/>
      <c r="AT33" s="70"/>
      <c r="AU33" s="70"/>
      <c r="AV33" s="70"/>
      <c r="AW33" s="70"/>
      <c r="AX33" s="70"/>
      <c r="AY33" s="70"/>
      <c r="AZ33" s="70"/>
      <c r="BA33" s="70"/>
      <c r="BB33" s="70"/>
      <c r="BC33" s="70"/>
      <c r="BD33" s="70"/>
      <c r="BE33" s="70"/>
      <c r="BF33" s="70"/>
      <c r="BG33" s="70"/>
      <c r="BH33" s="70"/>
      <c r="BI33" s="70"/>
      <c r="BJ33" s="70"/>
      <c r="BK33" s="70"/>
      <c r="BL33" s="70"/>
      <c r="BM33" s="70"/>
      <c r="BN33" s="70"/>
      <c r="BO33" s="70"/>
      <c r="BP33" s="70"/>
      <c r="BQ33" s="70"/>
      <c r="BR33" s="70"/>
      <c r="BS33" s="70"/>
      <c r="BT33" s="70"/>
      <c r="BU33" s="70"/>
      <c r="BV33" s="70"/>
      <c r="BW33" s="70"/>
      <c r="BX33" s="70"/>
      <c r="BY33" s="70"/>
      <c r="BZ33" s="70"/>
      <c r="CA33" s="70"/>
      <c r="CB33" s="70"/>
      <c r="CC33" s="70"/>
      <c r="CD33" s="70"/>
      <c r="CE33" s="70"/>
      <c r="CF33" s="70"/>
      <c r="CG33" s="70"/>
      <c r="CH33" s="70"/>
      <c r="CI33" s="70"/>
      <c r="CJ33" s="70"/>
      <c r="CK33" s="70"/>
      <c r="CL33" s="70"/>
      <c r="CM33" s="70"/>
      <c r="CN33" s="70"/>
      <c r="CO33" s="70"/>
      <c r="CP33" s="70"/>
      <c r="CQ33" s="70"/>
      <c r="CR33" s="70"/>
      <c r="CS33" s="70"/>
      <c r="CT33" s="70"/>
      <c r="CU33" s="70"/>
      <c r="CV33" s="70"/>
      <c r="CW33" s="70"/>
      <c r="CX33" s="70"/>
      <c r="CY33" s="70"/>
      <c r="CZ33" s="70"/>
      <c r="DA33" s="70"/>
      <c r="DB33" s="70"/>
      <c r="DC33" s="70"/>
      <c r="DD33" s="70"/>
      <c r="DE33" s="70"/>
      <c r="DF33" s="70"/>
      <c r="DG33" s="70"/>
      <c r="DH33" s="70"/>
      <c r="DI33" s="70"/>
      <c r="DJ33" s="70"/>
      <c r="DK33" s="70"/>
      <c r="DL33" s="70"/>
      <c r="DM33" s="70"/>
      <c r="DN33" s="70"/>
      <c r="DO33" s="70"/>
      <c r="DP33" s="70"/>
    </row>
    <row r="34" spans="1:120" s="71" customFormat="1" ht="17.100000000000001" customHeight="1">
      <c r="A34" s="68"/>
      <c r="B34" s="69"/>
      <c r="C34" s="103"/>
      <c r="D34" s="104"/>
      <c r="E34" s="105"/>
      <c r="F34" s="106"/>
      <c r="G34" s="128"/>
      <c r="H34" s="128"/>
      <c r="I34" s="128"/>
      <c r="J34" s="11" t="str">
        <f>IF(OR(ISBLANK(A34),ISBLANK(B34)),"",(B34-A34)+1)</f>
        <v/>
      </c>
      <c r="K34" s="12">
        <f t="shared" si="1"/>
        <v>6.5717415115005475E-3</v>
      </c>
      <c r="L34" s="25" t="str">
        <f t="shared" si="2"/>
        <v/>
      </c>
      <c r="M34" s="70"/>
      <c r="N34" s="70"/>
      <c r="O34" s="70"/>
      <c r="P34" s="70"/>
      <c r="Q34" s="70"/>
      <c r="R34" s="70"/>
      <c r="S34" s="70"/>
      <c r="T34" s="70"/>
      <c r="U34" s="70"/>
      <c r="V34" s="70"/>
      <c r="W34" s="70"/>
      <c r="X34" s="70"/>
      <c r="Y34" s="70"/>
      <c r="Z34" s="70"/>
      <c r="AA34" s="70"/>
      <c r="AB34" s="70"/>
      <c r="AC34" s="70"/>
      <c r="AD34" s="70"/>
      <c r="AE34" s="70"/>
      <c r="AF34" s="70"/>
      <c r="AG34" s="70"/>
      <c r="AH34" s="70"/>
      <c r="AI34" s="70"/>
      <c r="AJ34" s="70"/>
      <c r="AK34" s="70"/>
      <c r="AL34" s="70"/>
      <c r="AM34" s="70"/>
      <c r="AN34" s="70"/>
      <c r="AO34" s="70"/>
      <c r="AP34" s="70"/>
      <c r="AQ34" s="70"/>
      <c r="AR34" s="70"/>
      <c r="AS34" s="70"/>
      <c r="AT34" s="70"/>
      <c r="AU34" s="70"/>
      <c r="AV34" s="70"/>
      <c r="AW34" s="70"/>
      <c r="AX34" s="70"/>
      <c r="AY34" s="70"/>
      <c r="AZ34" s="70"/>
      <c r="BA34" s="70"/>
      <c r="BB34" s="70"/>
      <c r="BC34" s="70"/>
      <c r="BD34" s="70"/>
      <c r="BE34" s="70"/>
      <c r="BF34" s="70"/>
      <c r="BG34" s="70"/>
      <c r="BH34" s="70"/>
      <c r="BI34" s="70"/>
      <c r="BJ34" s="70"/>
      <c r="BK34" s="70"/>
      <c r="BL34" s="70"/>
      <c r="BM34" s="70"/>
      <c r="BN34" s="70"/>
      <c r="BO34" s="70"/>
      <c r="BP34" s="70"/>
      <c r="BQ34" s="70"/>
      <c r="BR34" s="70"/>
      <c r="BS34" s="70"/>
      <c r="BT34" s="70"/>
      <c r="BU34" s="70"/>
      <c r="BV34" s="70"/>
      <c r="BW34" s="70"/>
      <c r="BX34" s="70"/>
      <c r="BY34" s="70"/>
      <c r="BZ34" s="70"/>
      <c r="CA34" s="70"/>
      <c r="CB34" s="70"/>
      <c r="CC34" s="70"/>
      <c r="CD34" s="70"/>
      <c r="CE34" s="70"/>
      <c r="CF34" s="70"/>
      <c r="CG34" s="70"/>
      <c r="CH34" s="70"/>
      <c r="CI34" s="70"/>
      <c r="CJ34" s="70"/>
      <c r="CK34" s="70"/>
      <c r="CL34" s="70"/>
      <c r="CM34" s="70"/>
      <c r="CN34" s="70"/>
      <c r="CO34" s="70"/>
      <c r="CP34" s="70"/>
      <c r="CQ34" s="70"/>
      <c r="CR34" s="70"/>
      <c r="CS34" s="70"/>
      <c r="CT34" s="70"/>
      <c r="CU34" s="70"/>
      <c r="CV34" s="70"/>
      <c r="CW34" s="70"/>
      <c r="CX34" s="70"/>
      <c r="CY34" s="70"/>
      <c r="CZ34" s="70"/>
      <c r="DA34" s="70"/>
      <c r="DB34" s="70"/>
      <c r="DC34" s="70"/>
      <c r="DD34" s="70"/>
      <c r="DE34" s="70"/>
      <c r="DF34" s="70"/>
      <c r="DG34" s="70"/>
      <c r="DH34" s="70"/>
      <c r="DI34" s="70"/>
      <c r="DJ34" s="70"/>
      <c r="DK34" s="70"/>
      <c r="DL34" s="70"/>
      <c r="DM34" s="70"/>
      <c r="DN34" s="70"/>
      <c r="DO34" s="70"/>
      <c r="DP34" s="70"/>
    </row>
    <row r="35" spans="1:120" s="71" customFormat="1" ht="17.100000000000001" customHeight="1">
      <c r="A35" s="68"/>
      <c r="B35" s="69"/>
      <c r="C35" s="103"/>
      <c r="D35" s="104"/>
      <c r="E35" s="105"/>
      <c r="F35" s="106"/>
      <c r="G35" s="128"/>
      <c r="H35" s="128"/>
      <c r="I35" s="128"/>
      <c r="J35" s="11" t="str">
        <f t="shared" si="0"/>
        <v/>
      </c>
      <c r="K35" s="12">
        <f t="shared" si="1"/>
        <v>6.5717415115005475E-3</v>
      </c>
      <c r="L35" s="25" t="str">
        <f t="shared" si="2"/>
        <v/>
      </c>
      <c r="M35" s="70"/>
      <c r="N35" s="70"/>
      <c r="O35" s="70"/>
      <c r="P35" s="70"/>
      <c r="Q35" s="70"/>
      <c r="R35" s="70"/>
      <c r="S35" s="70"/>
      <c r="T35" s="70"/>
      <c r="U35" s="70"/>
      <c r="V35" s="70"/>
      <c r="W35" s="70"/>
      <c r="X35" s="70"/>
      <c r="Y35" s="70"/>
      <c r="Z35" s="70"/>
      <c r="AA35" s="70"/>
      <c r="AB35" s="70"/>
      <c r="AC35" s="70"/>
      <c r="AD35" s="70"/>
      <c r="AE35" s="70"/>
      <c r="AF35" s="70"/>
      <c r="AG35" s="70"/>
      <c r="AH35" s="70"/>
      <c r="AI35" s="70"/>
      <c r="AJ35" s="70"/>
      <c r="AK35" s="70"/>
      <c r="AL35" s="70"/>
      <c r="AM35" s="70"/>
      <c r="AN35" s="70"/>
      <c r="AO35" s="70"/>
      <c r="AP35" s="70"/>
      <c r="AQ35" s="70"/>
      <c r="AR35" s="70"/>
      <c r="AS35" s="70"/>
      <c r="AT35" s="70"/>
      <c r="AU35" s="70"/>
      <c r="AV35" s="70"/>
      <c r="AW35" s="70"/>
      <c r="AX35" s="70"/>
      <c r="AY35" s="70"/>
      <c r="AZ35" s="70"/>
      <c r="BA35" s="70"/>
      <c r="BB35" s="70"/>
      <c r="BC35" s="70"/>
      <c r="BD35" s="70"/>
      <c r="BE35" s="70"/>
      <c r="BF35" s="70"/>
      <c r="BG35" s="70"/>
      <c r="BH35" s="70"/>
      <c r="BI35" s="70"/>
      <c r="BJ35" s="70"/>
      <c r="BK35" s="70"/>
      <c r="BL35" s="70"/>
      <c r="BM35" s="70"/>
      <c r="BN35" s="70"/>
      <c r="BO35" s="70"/>
      <c r="BP35" s="70"/>
      <c r="BQ35" s="70"/>
      <c r="BR35" s="70"/>
      <c r="BS35" s="70"/>
      <c r="BT35" s="70"/>
      <c r="BU35" s="70"/>
      <c r="BV35" s="70"/>
      <c r="BW35" s="70"/>
      <c r="BX35" s="70"/>
      <c r="BY35" s="70"/>
      <c r="BZ35" s="70"/>
      <c r="CA35" s="70"/>
      <c r="CB35" s="70"/>
      <c r="CC35" s="70"/>
      <c r="CD35" s="70"/>
      <c r="CE35" s="70"/>
      <c r="CF35" s="70"/>
      <c r="CG35" s="70"/>
      <c r="CH35" s="70"/>
      <c r="CI35" s="70"/>
      <c r="CJ35" s="70"/>
      <c r="CK35" s="70"/>
      <c r="CL35" s="70"/>
      <c r="CM35" s="70"/>
      <c r="CN35" s="70"/>
      <c r="CO35" s="70"/>
      <c r="CP35" s="70"/>
      <c r="CQ35" s="70"/>
      <c r="CR35" s="70"/>
      <c r="CS35" s="70"/>
      <c r="CT35" s="70"/>
      <c r="CU35" s="70"/>
      <c r="CV35" s="70"/>
      <c r="CW35" s="70"/>
      <c r="CX35" s="70"/>
      <c r="CY35" s="70"/>
      <c r="CZ35" s="70"/>
      <c r="DA35" s="70"/>
      <c r="DB35" s="70"/>
      <c r="DC35" s="70"/>
      <c r="DD35" s="70"/>
      <c r="DE35" s="70"/>
      <c r="DF35" s="70"/>
      <c r="DG35" s="70"/>
      <c r="DH35" s="70"/>
      <c r="DI35" s="70"/>
      <c r="DJ35" s="70"/>
      <c r="DK35" s="70"/>
      <c r="DL35" s="70"/>
      <c r="DM35" s="70"/>
      <c r="DN35" s="70"/>
      <c r="DO35" s="70"/>
      <c r="DP35" s="70"/>
    </row>
    <row r="36" spans="1:120" s="6" customFormat="1" ht="44.45" customHeight="1">
      <c r="A36" s="129" t="s">
        <v>50</v>
      </c>
      <c r="B36" s="130"/>
      <c r="C36" s="130"/>
      <c r="D36" s="130"/>
      <c r="E36" s="130"/>
      <c r="F36" s="130"/>
      <c r="G36" s="130"/>
      <c r="H36" s="130"/>
      <c r="I36" s="130"/>
      <c r="J36" s="130"/>
      <c r="K36" s="131"/>
      <c r="L36" s="27">
        <f>MIN(12,ROUND(SUM(L22:L35),4))</f>
        <v>0</v>
      </c>
      <c r="M36" s="58"/>
      <c r="N36" s="58"/>
      <c r="O36" s="58"/>
      <c r="P36" s="58"/>
      <c r="Q36" s="58"/>
      <c r="R36" s="58"/>
      <c r="S36" s="58"/>
      <c r="T36" s="58"/>
      <c r="U36" s="58"/>
      <c r="V36" s="58"/>
      <c r="W36" s="58"/>
      <c r="X36" s="58"/>
      <c r="Y36" s="58"/>
      <c r="Z36" s="58"/>
      <c r="AA36" s="58"/>
      <c r="AB36" s="58"/>
      <c r="AC36" s="58"/>
      <c r="AD36" s="58"/>
      <c r="AE36" s="58"/>
      <c r="AF36" s="58"/>
      <c r="AG36" s="58"/>
      <c r="AH36" s="58"/>
      <c r="AI36" s="58"/>
      <c r="AJ36" s="58"/>
      <c r="AK36" s="58"/>
      <c r="AL36" s="58"/>
      <c r="AM36" s="58"/>
      <c r="AN36" s="58"/>
      <c r="AO36" s="58"/>
      <c r="AP36" s="58"/>
      <c r="AQ36" s="58"/>
      <c r="AR36" s="58"/>
      <c r="AS36" s="58"/>
      <c r="AT36" s="58"/>
      <c r="AU36" s="58"/>
      <c r="AV36" s="58"/>
      <c r="AW36" s="58"/>
      <c r="AX36" s="58"/>
      <c r="AY36" s="58"/>
      <c r="AZ36" s="58"/>
      <c r="BA36" s="58"/>
      <c r="BB36" s="58"/>
      <c r="BC36" s="58"/>
      <c r="BD36" s="58"/>
      <c r="BE36" s="58"/>
      <c r="BF36" s="58"/>
      <c r="BG36" s="58"/>
      <c r="BH36" s="58"/>
      <c r="BI36" s="58"/>
      <c r="BJ36" s="58"/>
      <c r="BK36" s="58"/>
      <c r="BL36" s="58"/>
      <c r="BM36" s="58"/>
      <c r="BN36" s="58"/>
      <c r="BO36" s="58"/>
      <c r="BP36" s="58"/>
      <c r="BQ36" s="58"/>
      <c r="BR36" s="58"/>
      <c r="BS36" s="58"/>
      <c r="BT36" s="58"/>
      <c r="BU36" s="58"/>
      <c r="BV36" s="58"/>
      <c r="BW36" s="58"/>
      <c r="BX36" s="58"/>
      <c r="BY36" s="58"/>
      <c r="BZ36" s="58"/>
      <c r="CA36" s="58"/>
      <c r="CB36" s="58"/>
      <c r="CC36" s="58"/>
      <c r="CD36" s="58"/>
      <c r="CE36" s="58"/>
      <c r="CF36" s="58"/>
      <c r="CG36" s="58"/>
      <c r="CH36" s="58"/>
      <c r="CI36" s="58"/>
      <c r="CJ36" s="58"/>
      <c r="CK36" s="58"/>
      <c r="CL36" s="58"/>
      <c r="CM36" s="58"/>
      <c r="CN36" s="58"/>
      <c r="CO36" s="58"/>
      <c r="CP36" s="58"/>
      <c r="CQ36" s="58"/>
      <c r="CR36" s="58"/>
      <c r="CS36" s="58"/>
      <c r="CT36" s="58"/>
      <c r="CU36" s="58"/>
      <c r="CV36" s="58"/>
      <c r="CW36" s="58"/>
      <c r="CX36" s="58"/>
      <c r="CY36" s="58"/>
      <c r="CZ36" s="58"/>
      <c r="DA36" s="58"/>
      <c r="DB36" s="58"/>
      <c r="DC36" s="58"/>
      <c r="DD36" s="58"/>
      <c r="DE36" s="58"/>
      <c r="DF36" s="58"/>
      <c r="DG36" s="58"/>
      <c r="DH36" s="58"/>
      <c r="DI36" s="58"/>
      <c r="DJ36" s="58"/>
      <c r="DK36" s="58"/>
      <c r="DL36" s="58"/>
      <c r="DM36" s="58"/>
      <c r="DN36" s="58"/>
      <c r="DO36" s="58"/>
      <c r="DP36" s="58"/>
    </row>
    <row r="37" spans="1:120" s="2" customFormat="1" ht="75" customHeight="1">
      <c r="A37" s="187" t="s">
        <v>52</v>
      </c>
      <c r="B37" s="188"/>
      <c r="C37" s="188"/>
      <c r="D37" s="188"/>
      <c r="E37" s="188"/>
      <c r="F37" s="188"/>
      <c r="G37" s="188"/>
      <c r="H37" s="188"/>
      <c r="I37" s="188"/>
      <c r="J37" s="188"/>
      <c r="K37" s="189"/>
      <c r="L37" s="26">
        <v>20</v>
      </c>
      <c r="M37" s="55"/>
      <c r="N37" s="55"/>
      <c r="O37" s="55"/>
      <c r="P37" s="55"/>
      <c r="Q37" s="55"/>
      <c r="R37" s="55"/>
      <c r="S37" s="55"/>
      <c r="T37" s="55"/>
      <c r="U37" s="55"/>
      <c r="V37" s="55"/>
      <c r="W37" s="55"/>
      <c r="X37" s="55"/>
      <c r="Y37" s="55"/>
      <c r="Z37" s="55"/>
      <c r="AA37" s="55"/>
      <c r="AB37" s="55"/>
      <c r="AC37" s="55"/>
      <c r="AD37" s="55"/>
      <c r="AE37" s="55"/>
      <c r="AF37" s="55"/>
      <c r="AG37" s="55"/>
      <c r="AH37" s="55"/>
      <c r="AI37" s="55"/>
      <c r="AJ37" s="55"/>
      <c r="AK37" s="55"/>
      <c r="AL37" s="55"/>
      <c r="AM37" s="55"/>
      <c r="AN37" s="55"/>
      <c r="AO37" s="55"/>
      <c r="AP37" s="55"/>
      <c r="AQ37" s="55"/>
      <c r="AR37" s="55"/>
      <c r="AS37" s="55"/>
      <c r="AT37" s="55"/>
      <c r="AU37" s="55"/>
      <c r="AV37" s="55"/>
      <c r="AW37" s="55"/>
      <c r="AX37" s="55"/>
      <c r="AY37" s="55"/>
      <c r="AZ37" s="55"/>
      <c r="BA37" s="55"/>
      <c r="BB37" s="55"/>
      <c r="BC37" s="55"/>
      <c r="BD37" s="55"/>
      <c r="BE37" s="55"/>
      <c r="BF37" s="55"/>
      <c r="BG37" s="55"/>
      <c r="BH37" s="55"/>
      <c r="BI37" s="55"/>
      <c r="BJ37" s="55"/>
      <c r="BK37" s="55"/>
      <c r="BL37" s="55"/>
      <c r="BM37" s="55"/>
      <c r="BN37" s="55"/>
      <c r="BO37" s="55"/>
      <c r="BP37" s="55"/>
      <c r="BQ37" s="55"/>
      <c r="BR37" s="55"/>
      <c r="BS37" s="55"/>
      <c r="BT37" s="55"/>
      <c r="BU37" s="55"/>
      <c r="BV37" s="55"/>
      <c r="BW37" s="55"/>
      <c r="BX37" s="55"/>
      <c r="BY37" s="55"/>
      <c r="BZ37" s="55"/>
      <c r="CA37" s="55"/>
      <c r="CB37" s="55"/>
      <c r="CC37" s="55"/>
      <c r="CD37" s="55"/>
      <c r="CE37" s="55"/>
      <c r="CF37" s="55"/>
      <c r="CG37" s="55"/>
      <c r="CH37" s="55"/>
      <c r="CI37" s="55"/>
      <c r="CJ37" s="55"/>
      <c r="CK37" s="55"/>
      <c r="CL37" s="55"/>
      <c r="CM37" s="55"/>
      <c r="CN37" s="55"/>
      <c r="CO37" s="55"/>
      <c r="CP37" s="55"/>
      <c r="CQ37" s="55"/>
      <c r="CR37" s="55"/>
      <c r="CS37" s="55"/>
      <c r="CT37" s="55"/>
      <c r="CU37" s="55"/>
      <c r="CV37" s="55"/>
      <c r="CW37" s="55"/>
      <c r="CX37" s="55"/>
      <c r="CY37" s="55"/>
      <c r="CZ37" s="55"/>
      <c r="DA37" s="55"/>
      <c r="DB37" s="55"/>
      <c r="DC37" s="55"/>
      <c r="DD37" s="55"/>
      <c r="DE37" s="55"/>
      <c r="DF37" s="55"/>
      <c r="DG37" s="55"/>
      <c r="DH37" s="55"/>
      <c r="DI37" s="55"/>
      <c r="DJ37" s="55"/>
      <c r="DK37" s="55"/>
      <c r="DL37" s="55"/>
      <c r="DM37" s="55"/>
      <c r="DN37" s="55"/>
      <c r="DO37" s="55"/>
      <c r="DP37" s="55"/>
    </row>
    <row r="38" spans="1:120" s="4" customFormat="1" ht="39.950000000000003" customHeight="1">
      <c r="A38" s="23" t="s">
        <v>38</v>
      </c>
      <c r="B38" s="10" t="s">
        <v>48</v>
      </c>
      <c r="C38" s="132" t="s">
        <v>23</v>
      </c>
      <c r="D38" s="133"/>
      <c r="E38" s="132" t="s">
        <v>7</v>
      </c>
      <c r="F38" s="133"/>
      <c r="G38" s="132" t="s">
        <v>47</v>
      </c>
      <c r="H38" s="134"/>
      <c r="I38" s="133"/>
      <c r="J38" s="10" t="s">
        <v>20</v>
      </c>
      <c r="K38" s="10" t="s">
        <v>21</v>
      </c>
      <c r="L38" s="24" t="s">
        <v>22</v>
      </c>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c r="CB38" s="56"/>
      <c r="CC38" s="56"/>
      <c r="CD38" s="56"/>
      <c r="CE38" s="56"/>
      <c r="CF38" s="56"/>
      <c r="CG38" s="56"/>
      <c r="CH38" s="56"/>
      <c r="CI38" s="56"/>
      <c r="CJ38" s="56"/>
      <c r="CK38" s="56"/>
      <c r="CL38" s="56"/>
      <c r="CM38" s="56"/>
      <c r="CN38" s="56"/>
      <c r="CO38" s="56"/>
      <c r="CP38" s="56"/>
      <c r="CQ38" s="56"/>
      <c r="CR38" s="56"/>
      <c r="CS38" s="56"/>
      <c r="CT38" s="56"/>
      <c r="CU38" s="56"/>
      <c r="CV38" s="56"/>
      <c r="CW38" s="56"/>
      <c r="CX38" s="56"/>
      <c r="CY38" s="56"/>
      <c r="CZ38" s="56"/>
      <c r="DA38" s="56"/>
      <c r="DB38" s="56"/>
      <c r="DC38" s="56"/>
      <c r="DD38" s="56"/>
      <c r="DE38" s="56"/>
      <c r="DF38" s="56"/>
      <c r="DG38" s="56"/>
      <c r="DH38" s="56"/>
      <c r="DI38" s="56"/>
      <c r="DJ38" s="56"/>
      <c r="DK38" s="56"/>
      <c r="DL38" s="56"/>
      <c r="DM38" s="56"/>
      <c r="DN38" s="56"/>
      <c r="DO38" s="56"/>
      <c r="DP38" s="56"/>
    </row>
    <row r="39" spans="1:120" s="71" customFormat="1" ht="17.100000000000001" customHeight="1">
      <c r="A39" s="68"/>
      <c r="B39" s="69"/>
      <c r="C39" s="103"/>
      <c r="D39" s="104"/>
      <c r="E39" s="105"/>
      <c r="F39" s="106"/>
      <c r="G39" s="127"/>
      <c r="H39" s="127"/>
      <c r="I39" s="127"/>
      <c r="J39" s="11" t="str">
        <f>IF(OR(ISBLANK(A39),ISBLANK(B39)),"",(B39-A39)+1)</f>
        <v/>
      </c>
      <c r="K39" s="12">
        <f>20/1826</f>
        <v>1.0952902519167579E-2</v>
      </c>
      <c r="L39" s="25" t="str">
        <f>IFERROR(ROUND(J39*K39,4),"")</f>
        <v/>
      </c>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0"/>
      <c r="AL39" s="70"/>
      <c r="AM39" s="70"/>
      <c r="AN39" s="70"/>
      <c r="AO39" s="70"/>
      <c r="AP39" s="70"/>
      <c r="AQ39" s="70"/>
      <c r="AR39" s="70"/>
      <c r="AS39" s="70"/>
      <c r="AT39" s="70"/>
      <c r="AU39" s="70"/>
      <c r="AV39" s="70"/>
      <c r="AW39" s="70"/>
      <c r="AX39" s="70"/>
      <c r="AY39" s="70"/>
      <c r="AZ39" s="70"/>
      <c r="BA39" s="70"/>
      <c r="BB39" s="70"/>
      <c r="BC39" s="70"/>
      <c r="BD39" s="70"/>
      <c r="BE39" s="70"/>
      <c r="BF39" s="70"/>
      <c r="BG39" s="70"/>
      <c r="BH39" s="70"/>
      <c r="BI39" s="70"/>
      <c r="BJ39" s="70"/>
      <c r="BK39" s="70"/>
      <c r="BL39" s="70"/>
      <c r="BM39" s="70"/>
      <c r="BN39" s="70"/>
      <c r="BO39" s="70"/>
      <c r="BP39" s="70"/>
      <c r="BQ39" s="70"/>
      <c r="BR39" s="70"/>
      <c r="BS39" s="70"/>
      <c r="BT39" s="70"/>
      <c r="BU39" s="70"/>
      <c r="BV39" s="70"/>
      <c r="BW39" s="70"/>
      <c r="BX39" s="70"/>
      <c r="BY39" s="70"/>
      <c r="BZ39" s="70"/>
      <c r="CA39" s="70"/>
      <c r="CB39" s="70"/>
      <c r="CC39" s="70"/>
      <c r="CD39" s="70"/>
      <c r="CE39" s="70"/>
      <c r="CF39" s="70"/>
      <c r="CG39" s="70"/>
      <c r="CH39" s="70"/>
      <c r="CI39" s="70"/>
      <c r="CJ39" s="70"/>
      <c r="CK39" s="70"/>
      <c r="CL39" s="70"/>
      <c r="CM39" s="70"/>
      <c r="CN39" s="70"/>
      <c r="CO39" s="70"/>
      <c r="CP39" s="70"/>
      <c r="CQ39" s="70"/>
      <c r="CR39" s="70"/>
      <c r="CS39" s="70"/>
      <c r="CT39" s="70"/>
      <c r="CU39" s="70"/>
      <c r="CV39" s="70"/>
      <c r="CW39" s="70"/>
      <c r="CX39" s="70"/>
      <c r="CY39" s="70"/>
      <c r="CZ39" s="70"/>
      <c r="DA39" s="70"/>
      <c r="DB39" s="70"/>
      <c r="DC39" s="70"/>
      <c r="DD39" s="70"/>
      <c r="DE39" s="70"/>
      <c r="DF39" s="70"/>
      <c r="DG39" s="70"/>
      <c r="DH39" s="70"/>
      <c r="DI39" s="70"/>
      <c r="DJ39" s="70"/>
      <c r="DK39" s="70"/>
      <c r="DL39" s="70"/>
      <c r="DM39" s="70"/>
      <c r="DN39" s="70"/>
      <c r="DO39" s="70"/>
      <c r="DP39" s="70"/>
    </row>
    <row r="40" spans="1:120" s="71" customFormat="1" ht="17.100000000000001" customHeight="1">
      <c r="A40" s="68"/>
      <c r="B40" s="69"/>
      <c r="C40" s="103"/>
      <c r="D40" s="104"/>
      <c r="E40" s="105"/>
      <c r="F40" s="106"/>
      <c r="G40" s="127"/>
      <c r="H40" s="127"/>
      <c r="I40" s="127"/>
      <c r="J40" s="11" t="str">
        <f t="shared" ref="J40:J52" si="3">IF(OR(ISBLANK(A40),ISBLANK(B40)),"",(B40-A40)+1)</f>
        <v/>
      </c>
      <c r="K40" s="12">
        <f t="shared" ref="K40:K52" si="4">20/1826</f>
        <v>1.0952902519167579E-2</v>
      </c>
      <c r="L40" s="25" t="str">
        <f t="shared" ref="L40:L52" si="5">IFERROR(ROUND(J40*K40,4),"")</f>
        <v/>
      </c>
      <c r="M40" s="70"/>
      <c r="N40" s="70"/>
      <c r="O40" s="70"/>
      <c r="P40" s="70"/>
      <c r="Q40" s="70"/>
      <c r="R40" s="70"/>
      <c r="S40" s="70"/>
      <c r="T40" s="70"/>
      <c r="U40" s="70"/>
      <c r="V40" s="70"/>
      <c r="W40" s="70"/>
      <c r="X40" s="70"/>
      <c r="Y40" s="70"/>
      <c r="Z40" s="70"/>
      <c r="AA40" s="70"/>
      <c r="AB40" s="70"/>
      <c r="AC40" s="70"/>
      <c r="AD40" s="70"/>
      <c r="AE40" s="70"/>
      <c r="AF40" s="70"/>
      <c r="AG40" s="70"/>
      <c r="AH40" s="70"/>
      <c r="AI40" s="70"/>
      <c r="AJ40" s="70"/>
      <c r="AK40" s="70"/>
      <c r="AL40" s="70"/>
      <c r="AM40" s="70"/>
      <c r="AN40" s="70"/>
      <c r="AO40" s="70"/>
      <c r="AP40" s="70"/>
      <c r="AQ40" s="70"/>
      <c r="AR40" s="70"/>
      <c r="AS40" s="70"/>
      <c r="AT40" s="70"/>
      <c r="AU40" s="70"/>
      <c r="AV40" s="70"/>
      <c r="AW40" s="70"/>
      <c r="AX40" s="70"/>
      <c r="AY40" s="70"/>
      <c r="AZ40" s="70"/>
      <c r="BA40" s="70"/>
      <c r="BB40" s="70"/>
      <c r="BC40" s="70"/>
      <c r="BD40" s="70"/>
      <c r="BE40" s="70"/>
      <c r="BF40" s="70"/>
      <c r="BG40" s="70"/>
      <c r="BH40" s="70"/>
      <c r="BI40" s="70"/>
      <c r="BJ40" s="70"/>
      <c r="BK40" s="70"/>
      <c r="BL40" s="70"/>
      <c r="BM40" s="70"/>
      <c r="BN40" s="70"/>
      <c r="BO40" s="70"/>
      <c r="BP40" s="70"/>
      <c r="BQ40" s="70"/>
      <c r="BR40" s="70"/>
      <c r="BS40" s="70"/>
      <c r="BT40" s="70"/>
      <c r="BU40" s="70"/>
      <c r="BV40" s="70"/>
      <c r="BW40" s="70"/>
      <c r="BX40" s="70"/>
      <c r="BY40" s="70"/>
      <c r="BZ40" s="70"/>
      <c r="CA40" s="70"/>
      <c r="CB40" s="70"/>
      <c r="CC40" s="70"/>
      <c r="CD40" s="70"/>
      <c r="CE40" s="70"/>
      <c r="CF40" s="70"/>
      <c r="CG40" s="70"/>
      <c r="CH40" s="70"/>
      <c r="CI40" s="70"/>
      <c r="CJ40" s="70"/>
      <c r="CK40" s="70"/>
      <c r="CL40" s="70"/>
      <c r="CM40" s="70"/>
      <c r="CN40" s="70"/>
      <c r="CO40" s="70"/>
      <c r="CP40" s="70"/>
      <c r="CQ40" s="70"/>
      <c r="CR40" s="70"/>
      <c r="CS40" s="70"/>
      <c r="CT40" s="70"/>
      <c r="CU40" s="70"/>
      <c r="CV40" s="70"/>
      <c r="CW40" s="70"/>
      <c r="CX40" s="70"/>
      <c r="CY40" s="70"/>
      <c r="CZ40" s="70"/>
      <c r="DA40" s="70"/>
      <c r="DB40" s="70"/>
      <c r="DC40" s="70"/>
      <c r="DD40" s="70"/>
      <c r="DE40" s="70"/>
      <c r="DF40" s="70"/>
      <c r="DG40" s="70"/>
      <c r="DH40" s="70"/>
      <c r="DI40" s="70"/>
      <c r="DJ40" s="70"/>
      <c r="DK40" s="70"/>
      <c r="DL40" s="70"/>
      <c r="DM40" s="70"/>
      <c r="DN40" s="70"/>
      <c r="DO40" s="70"/>
      <c r="DP40" s="70"/>
    </row>
    <row r="41" spans="1:120" s="71" customFormat="1" ht="17.100000000000001" customHeight="1">
      <c r="A41" s="68"/>
      <c r="B41" s="69"/>
      <c r="C41" s="103"/>
      <c r="D41" s="104"/>
      <c r="E41" s="105"/>
      <c r="F41" s="106"/>
      <c r="G41" s="127"/>
      <c r="H41" s="127"/>
      <c r="I41" s="127"/>
      <c r="J41" s="11" t="str">
        <f t="shared" si="3"/>
        <v/>
      </c>
      <c r="K41" s="12">
        <f t="shared" si="4"/>
        <v>1.0952902519167579E-2</v>
      </c>
      <c r="L41" s="25" t="str">
        <f t="shared" si="5"/>
        <v/>
      </c>
      <c r="M41" s="70"/>
      <c r="N41" s="70"/>
      <c r="O41" s="70"/>
      <c r="P41" s="70"/>
      <c r="Q41" s="70"/>
      <c r="R41" s="70"/>
      <c r="S41" s="70"/>
      <c r="T41" s="70"/>
      <c r="U41" s="70"/>
      <c r="V41" s="70"/>
      <c r="W41" s="70"/>
      <c r="X41" s="70"/>
      <c r="Y41" s="70"/>
      <c r="Z41" s="70"/>
      <c r="AA41" s="70"/>
      <c r="AB41" s="70"/>
      <c r="AC41" s="70"/>
      <c r="AD41" s="70"/>
      <c r="AE41" s="70"/>
      <c r="AF41" s="70"/>
      <c r="AG41" s="70"/>
      <c r="AH41" s="70"/>
      <c r="AI41" s="70"/>
      <c r="AJ41" s="70"/>
      <c r="AK41" s="70"/>
      <c r="AL41" s="70"/>
      <c r="AM41" s="70"/>
      <c r="AN41" s="70"/>
      <c r="AO41" s="70"/>
      <c r="AP41" s="70"/>
      <c r="AQ41" s="70"/>
      <c r="AR41" s="70"/>
      <c r="AS41" s="70"/>
      <c r="AT41" s="70"/>
      <c r="AU41" s="70"/>
      <c r="AV41" s="70"/>
      <c r="AW41" s="70"/>
      <c r="AX41" s="70"/>
      <c r="AY41" s="70"/>
      <c r="AZ41" s="70"/>
      <c r="BA41" s="70"/>
      <c r="BB41" s="70"/>
      <c r="BC41" s="70"/>
      <c r="BD41" s="70"/>
      <c r="BE41" s="70"/>
      <c r="BF41" s="70"/>
      <c r="BG41" s="70"/>
      <c r="BH41" s="70"/>
      <c r="BI41" s="70"/>
      <c r="BJ41" s="70"/>
      <c r="BK41" s="70"/>
      <c r="BL41" s="70"/>
      <c r="BM41" s="70"/>
      <c r="BN41" s="70"/>
      <c r="BO41" s="70"/>
      <c r="BP41" s="70"/>
      <c r="BQ41" s="70"/>
      <c r="BR41" s="70"/>
      <c r="BS41" s="70"/>
      <c r="BT41" s="70"/>
      <c r="BU41" s="70"/>
      <c r="BV41" s="70"/>
      <c r="BW41" s="70"/>
      <c r="BX41" s="70"/>
      <c r="BY41" s="70"/>
      <c r="BZ41" s="70"/>
      <c r="CA41" s="70"/>
      <c r="CB41" s="70"/>
      <c r="CC41" s="70"/>
      <c r="CD41" s="70"/>
      <c r="CE41" s="70"/>
      <c r="CF41" s="70"/>
      <c r="CG41" s="70"/>
      <c r="CH41" s="70"/>
      <c r="CI41" s="70"/>
      <c r="CJ41" s="70"/>
      <c r="CK41" s="70"/>
      <c r="CL41" s="70"/>
      <c r="CM41" s="70"/>
      <c r="CN41" s="70"/>
      <c r="CO41" s="70"/>
      <c r="CP41" s="70"/>
      <c r="CQ41" s="70"/>
      <c r="CR41" s="70"/>
      <c r="CS41" s="70"/>
      <c r="CT41" s="70"/>
      <c r="CU41" s="70"/>
      <c r="CV41" s="70"/>
      <c r="CW41" s="70"/>
      <c r="CX41" s="70"/>
      <c r="CY41" s="70"/>
      <c r="CZ41" s="70"/>
      <c r="DA41" s="70"/>
      <c r="DB41" s="70"/>
      <c r="DC41" s="70"/>
      <c r="DD41" s="70"/>
      <c r="DE41" s="70"/>
      <c r="DF41" s="70"/>
      <c r="DG41" s="70"/>
      <c r="DH41" s="70"/>
      <c r="DI41" s="70"/>
      <c r="DJ41" s="70"/>
      <c r="DK41" s="70"/>
      <c r="DL41" s="70"/>
      <c r="DM41" s="70"/>
      <c r="DN41" s="70"/>
      <c r="DO41" s="70"/>
      <c r="DP41" s="70"/>
    </row>
    <row r="42" spans="1:120" s="71" customFormat="1" ht="17.100000000000001" customHeight="1">
      <c r="A42" s="68"/>
      <c r="B42" s="69"/>
      <c r="C42" s="103"/>
      <c r="D42" s="104"/>
      <c r="E42" s="105"/>
      <c r="F42" s="106"/>
      <c r="G42" s="127"/>
      <c r="H42" s="127"/>
      <c r="I42" s="127"/>
      <c r="J42" s="11" t="str">
        <f t="shared" si="3"/>
        <v/>
      </c>
      <c r="K42" s="12">
        <f t="shared" si="4"/>
        <v>1.0952902519167579E-2</v>
      </c>
      <c r="L42" s="25" t="str">
        <f t="shared" si="5"/>
        <v/>
      </c>
      <c r="M42" s="70"/>
      <c r="N42" s="70"/>
      <c r="O42" s="70"/>
      <c r="P42" s="70"/>
      <c r="Q42" s="70"/>
      <c r="R42" s="70"/>
      <c r="S42" s="70"/>
      <c r="T42" s="70"/>
      <c r="U42" s="70"/>
      <c r="V42" s="70"/>
      <c r="W42" s="70"/>
      <c r="X42" s="70"/>
      <c r="Y42" s="70"/>
      <c r="Z42" s="70"/>
      <c r="AA42" s="70"/>
      <c r="AB42" s="70"/>
      <c r="AC42" s="70"/>
      <c r="AD42" s="70"/>
      <c r="AE42" s="70"/>
      <c r="AF42" s="70"/>
      <c r="AG42" s="70"/>
      <c r="AH42" s="70"/>
      <c r="AI42" s="70"/>
      <c r="AJ42" s="70"/>
      <c r="AK42" s="70"/>
      <c r="AL42" s="70"/>
      <c r="AM42" s="70"/>
      <c r="AN42" s="70"/>
      <c r="AO42" s="70"/>
      <c r="AP42" s="70"/>
      <c r="AQ42" s="70"/>
      <c r="AR42" s="70"/>
      <c r="AS42" s="70"/>
      <c r="AT42" s="70"/>
      <c r="AU42" s="70"/>
      <c r="AV42" s="70"/>
      <c r="AW42" s="70"/>
      <c r="AX42" s="70"/>
      <c r="AY42" s="70"/>
      <c r="AZ42" s="70"/>
      <c r="BA42" s="70"/>
      <c r="BB42" s="70"/>
      <c r="BC42" s="70"/>
      <c r="BD42" s="70"/>
      <c r="BE42" s="70"/>
      <c r="BF42" s="70"/>
      <c r="BG42" s="70"/>
      <c r="BH42" s="70"/>
      <c r="BI42" s="70"/>
      <c r="BJ42" s="70"/>
      <c r="BK42" s="70"/>
      <c r="BL42" s="70"/>
      <c r="BM42" s="70"/>
      <c r="BN42" s="70"/>
      <c r="BO42" s="70"/>
      <c r="BP42" s="70"/>
      <c r="BQ42" s="70"/>
      <c r="BR42" s="70"/>
      <c r="BS42" s="70"/>
      <c r="BT42" s="70"/>
      <c r="BU42" s="70"/>
      <c r="BV42" s="70"/>
      <c r="BW42" s="70"/>
      <c r="BX42" s="70"/>
      <c r="BY42" s="70"/>
      <c r="BZ42" s="70"/>
      <c r="CA42" s="70"/>
      <c r="CB42" s="70"/>
      <c r="CC42" s="70"/>
      <c r="CD42" s="70"/>
      <c r="CE42" s="70"/>
      <c r="CF42" s="70"/>
      <c r="CG42" s="70"/>
      <c r="CH42" s="70"/>
      <c r="CI42" s="70"/>
      <c r="CJ42" s="70"/>
      <c r="CK42" s="70"/>
      <c r="CL42" s="70"/>
      <c r="CM42" s="70"/>
      <c r="CN42" s="70"/>
      <c r="CO42" s="70"/>
      <c r="CP42" s="70"/>
      <c r="CQ42" s="70"/>
      <c r="CR42" s="70"/>
      <c r="CS42" s="70"/>
      <c r="CT42" s="70"/>
      <c r="CU42" s="70"/>
      <c r="CV42" s="70"/>
      <c r="CW42" s="70"/>
      <c r="CX42" s="70"/>
      <c r="CY42" s="70"/>
      <c r="CZ42" s="70"/>
      <c r="DA42" s="70"/>
      <c r="DB42" s="70"/>
      <c r="DC42" s="70"/>
      <c r="DD42" s="70"/>
      <c r="DE42" s="70"/>
      <c r="DF42" s="70"/>
      <c r="DG42" s="70"/>
      <c r="DH42" s="70"/>
      <c r="DI42" s="70"/>
      <c r="DJ42" s="70"/>
      <c r="DK42" s="70"/>
      <c r="DL42" s="70"/>
      <c r="DM42" s="70"/>
      <c r="DN42" s="70"/>
      <c r="DO42" s="70"/>
      <c r="DP42" s="70"/>
    </row>
    <row r="43" spans="1:120" s="71" customFormat="1" ht="17.100000000000001" customHeight="1">
      <c r="A43" s="68"/>
      <c r="B43" s="69"/>
      <c r="C43" s="103"/>
      <c r="D43" s="104"/>
      <c r="E43" s="105"/>
      <c r="F43" s="106"/>
      <c r="G43" s="127"/>
      <c r="H43" s="127"/>
      <c r="I43" s="127"/>
      <c r="J43" s="11" t="str">
        <f t="shared" si="3"/>
        <v/>
      </c>
      <c r="K43" s="12">
        <f t="shared" si="4"/>
        <v>1.0952902519167579E-2</v>
      </c>
      <c r="L43" s="25" t="str">
        <f t="shared" si="5"/>
        <v/>
      </c>
      <c r="M43" s="70"/>
      <c r="N43" s="70"/>
      <c r="O43" s="70"/>
      <c r="P43" s="70"/>
      <c r="Q43" s="70"/>
      <c r="R43" s="70"/>
      <c r="S43" s="70"/>
      <c r="T43" s="70"/>
      <c r="U43" s="70"/>
      <c r="V43" s="70"/>
      <c r="W43" s="70"/>
      <c r="X43" s="70"/>
      <c r="Y43" s="70"/>
      <c r="Z43" s="70"/>
      <c r="AA43" s="70"/>
      <c r="AB43" s="70"/>
      <c r="AC43" s="70"/>
      <c r="AD43" s="70"/>
      <c r="AE43" s="70"/>
      <c r="AF43" s="70"/>
      <c r="AG43" s="70"/>
      <c r="AH43" s="70"/>
      <c r="AI43" s="70"/>
      <c r="AJ43" s="70"/>
      <c r="AK43" s="70"/>
      <c r="AL43" s="70"/>
      <c r="AM43" s="70"/>
      <c r="AN43" s="70"/>
      <c r="AO43" s="70"/>
      <c r="AP43" s="70"/>
      <c r="AQ43" s="70"/>
      <c r="AR43" s="70"/>
      <c r="AS43" s="70"/>
      <c r="AT43" s="70"/>
      <c r="AU43" s="70"/>
      <c r="AV43" s="70"/>
      <c r="AW43" s="70"/>
      <c r="AX43" s="70"/>
      <c r="AY43" s="70"/>
      <c r="AZ43" s="70"/>
      <c r="BA43" s="70"/>
      <c r="BB43" s="70"/>
      <c r="BC43" s="70"/>
      <c r="BD43" s="70"/>
      <c r="BE43" s="70"/>
      <c r="BF43" s="70"/>
      <c r="BG43" s="70"/>
      <c r="BH43" s="70"/>
      <c r="BI43" s="70"/>
      <c r="BJ43" s="70"/>
      <c r="BK43" s="70"/>
      <c r="BL43" s="70"/>
      <c r="BM43" s="70"/>
      <c r="BN43" s="70"/>
      <c r="BO43" s="70"/>
      <c r="BP43" s="70"/>
      <c r="BQ43" s="70"/>
      <c r="BR43" s="70"/>
      <c r="BS43" s="70"/>
      <c r="BT43" s="70"/>
      <c r="BU43" s="70"/>
      <c r="BV43" s="70"/>
      <c r="BW43" s="70"/>
      <c r="BX43" s="70"/>
      <c r="BY43" s="70"/>
      <c r="BZ43" s="70"/>
      <c r="CA43" s="70"/>
      <c r="CB43" s="70"/>
      <c r="CC43" s="70"/>
      <c r="CD43" s="70"/>
      <c r="CE43" s="70"/>
      <c r="CF43" s="70"/>
      <c r="CG43" s="70"/>
      <c r="CH43" s="70"/>
      <c r="CI43" s="70"/>
      <c r="CJ43" s="70"/>
      <c r="CK43" s="70"/>
      <c r="CL43" s="70"/>
      <c r="CM43" s="70"/>
      <c r="CN43" s="70"/>
      <c r="CO43" s="70"/>
      <c r="CP43" s="70"/>
      <c r="CQ43" s="70"/>
      <c r="CR43" s="70"/>
      <c r="CS43" s="70"/>
      <c r="CT43" s="70"/>
      <c r="CU43" s="70"/>
      <c r="CV43" s="70"/>
      <c r="CW43" s="70"/>
      <c r="CX43" s="70"/>
      <c r="CY43" s="70"/>
      <c r="CZ43" s="70"/>
      <c r="DA43" s="70"/>
      <c r="DB43" s="70"/>
      <c r="DC43" s="70"/>
      <c r="DD43" s="70"/>
      <c r="DE43" s="70"/>
      <c r="DF43" s="70"/>
      <c r="DG43" s="70"/>
      <c r="DH43" s="70"/>
      <c r="DI43" s="70"/>
      <c r="DJ43" s="70"/>
      <c r="DK43" s="70"/>
      <c r="DL43" s="70"/>
      <c r="DM43" s="70"/>
      <c r="DN43" s="70"/>
      <c r="DO43" s="70"/>
      <c r="DP43" s="70"/>
    </row>
    <row r="44" spans="1:120" s="71" customFormat="1" ht="17.100000000000001" customHeight="1">
      <c r="A44" s="68"/>
      <c r="B44" s="69"/>
      <c r="C44" s="103"/>
      <c r="D44" s="104"/>
      <c r="E44" s="105"/>
      <c r="F44" s="106"/>
      <c r="G44" s="127"/>
      <c r="H44" s="127"/>
      <c r="I44" s="127"/>
      <c r="J44" s="11" t="str">
        <f t="shared" si="3"/>
        <v/>
      </c>
      <c r="K44" s="12">
        <f t="shared" si="4"/>
        <v>1.0952902519167579E-2</v>
      </c>
      <c r="L44" s="25" t="str">
        <f t="shared" si="5"/>
        <v/>
      </c>
      <c r="M44" s="70"/>
      <c r="N44" s="70"/>
      <c r="O44" s="70"/>
      <c r="P44" s="70"/>
      <c r="Q44" s="70"/>
      <c r="R44" s="70"/>
      <c r="S44" s="70"/>
      <c r="T44" s="70"/>
      <c r="U44" s="70"/>
      <c r="V44" s="70"/>
      <c r="W44" s="70"/>
      <c r="X44" s="70"/>
      <c r="Y44" s="70"/>
      <c r="Z44" s="70"/>
      <c r="AA44" s="70"/>
      <c r="AB44" s="70"/>
      <c r="AC44" s="70"/>
      <c r="AD44" s="70"/>
      <c r="AE44" s="70"/>
      <c r="AF44" s="70"/>
      <c r="AG44" s="70"/>
      <c r="AH44" s="70"/>
      <c r="AI44" s="70"/>
      <c r="AJ44" s="70"/>
      <c r="AK44" s="70"/>
      <c r="AL44" s="70"/>
      <c r="AM44" s="70"/>
      <c r="AN44" s="70"/>
      <c r="AO44" s="70"/>
      <c r="AP44" s="70"/>
      <c r="AQ44" s="70"/>
      <c r="AR44" s="70"/>
      <c r="AS44" s="70"/>
      <c r="AT44" s="70"/>
      <c r="AU44" s="70"/>
      <c r="AV44" s="70"/>
      <c r="AW44" s="70"/>
      <c r="AX44" s="70"/>
      <c r="AY44" s="70"/>
      <c r="AZ44" s="70"/>
      <c r="BA44" s="70"/>
      <c r="BB44" s="70"/>
      <c r="BC44" s="70"/>
      <c r="BD44" s="70"/>
      <c r="BE44" s="70"/>
      <c r="BF44" s="70"/>
      <c r="BG44" s="70"/>
      <c r="BH44" s="70"/>
      <c r="BI44" s="70"/>
      <c r="BJ44" s="70"/>
      <c r="BK44" s="70"/>
      <c r="BL44" s="70"/>
      <c r="BM44" s="70"/>
      <c r="BN44" s="70"/>
      <c r="BO44" s="70"/>
      <c r="BP44" s="70"/>
      <c r="BQ44" s="70"/>
      <c r="BR44" s="70"/>
      <c r="BS44" s="70"/>
      <c r="BT44" s="70"/>
      <c r="BU44" s="70"/>
      <c r="BV44" s="70"/>
      <c r="BW44" s="70"/>
      <c r="BX44" s="70"/>
      <c r="BY44" s="70"/>
      <c r="BZ44" s="70"/>
      <c r="CA44" s="70"/>
      <c r="CB44" s="70"/>
      <c r="CC44" s="70"/>
      <c r="CD44" s="70"/>
      <c r="CE44" s="70"/>
      <c r="CF44" s="70"/>
      <c r="CG44" s="70"/>
      <c r="CH44" s="70"/>
      <c r="CI44" s="70"/>
      <c r="CJ44" s="70"/>
      <c r="CK44" s="70"/>
      <c r="CL44" s="70"/>
      <c r="CM44" s="70"/>
      <c r="CN44" s="70"/>
      <c r="CO44" s="70"/>
      <c r="CP44" s="70"/>
      <c r="CQ44" s="70"/>
      <c r="CR44" s="70"/>
      <c r="CS44" s="70"/>
      <c r="CT44" s="70"/>
      <c r="CU44" s="70"/>
      <c r="CV44" s="70"/>
      <c r="CW44" s="70"/>
      <c r="CX44" s="70"/>
      <c r="CY44" s="70"/>
      <c r="CZ44" s="70"/>
      <c r="DA44" s="70"/>
      <c r="DB44" s="70"/>
      <c r="DC44" s="70"/>
      <c r="DD44" s="70"/>
      <c r="DE44" s="70"/>
      <c r="DF44" s="70"/>
      <c r="DG44" s="70"/>
      <c r="DH44" s="70"/>
      <c r="DI44" s="70"/>
      <c r="DJ44" s="70"/>
      <c r="DK44" s="70"/>
      <c r="DL44" s="70"/>
      <c r="DM44" s="70"/>
      <c r="DN44" s="70"/>
      <c r="DO44" s="70"/>
      <c r="DP44" s="70"/>
    </row>
    <row r="45" spans="1:120" s="71" customFormat="1" ht="17.100000000000001" customHeight="1">
      <c r="A45" s="68"/>
      <c r="B45" s="69"/>
      <c r="C45" s="103"/>
      <c r="D45" s="104"/>
      <c r="E45" s="105"/>
      <c r="F45" s="106"/>
      <c r="G45" s="127"/>
      <c r="H45" s="127"/>
      <c r="I45" s="127"/>
      <c r="J45" s="11" t="str">
        <f t="shared" si="3"/>
        <v/>
      </c>
      <c r="K45" s="12">
        <f t="shared" si="4"/>
        <v>1.0952902519167579E-2</v>
      </c>
      <c r="L45" s="25" t="str">
        <f t="shared" si="5"/>
        <v/>
      </c>
      <c r="M45" s="70"/>
      <c r="N45" s="70"/>
      <c r="O45" s="70"/>
      <c r="P45" s="70"/>
      <c r="Q45" s="70"/>
      <c r="R45" s="70"/>
      <c r="S45" s="70"/>
      <c r="T45" s="70"/>
      <c r="U45" s="70"/>
      <c r="V45" s="70"/>
      <c r="W45" s="70"/>
      <c r="X45" s="70"/>
      <c r="Y45" s="70"/>
      <c r="Z45" s="70"/>
      <c r="AA45" s="70"/>
      <c r="AB45" s="70"/>
      <c r="AC45" s="70"/>
      <c r="AD45" s="70"/>
      <c r="AE45" s="70"/>
      <c r="AF45" s="70"/>
      <c r="AG45" s="70"/>
      <c r="AH45" s="70"/>
      <c r="AI45" s="70"/>
      <c r="AJ45" s="70"/>
      <c r="AK45" s="70"/>
      <c r="AL45" s="70"/>
      <c r="AM45" s="70"/>
      <c r="AN45" s="70"/>
      <c r="AO45" s="70"/>
      <c r="AP45" s="70"/>
      <c r="AQ45" s="70"/>
      <c r="AR45" s="70"/>
      <c r="AS45" s="70"/>
      <c r="AT45" s="70"/>
      <c r="AU45" s="70"/>
      <c r="AV45" s="70"/>
      <c r="AW45" s="70"/>
      <c r="AX45" s="70"/>
      <c r="AY45" s="70"/>
      <c r="AZ45" s="70"/>
      <c r="BA45" s="70"/>
      <c r="BB45" s="70"/>
      <c r="BC45" s="70"/>
      <c r="BD45" s="70"/>
      <c r="BE45" s="70"/>
      <c r="BF45" s="70"/>
      <c r="BG45" s="70"/>
      <c r="BH45" s="70"/>
      <c r="BI45" s="70"/>
      <c r="BJ45" s="70"/>
      <c r="BK45" s="70"/>
      <c r="BL45" s="70"/>
      <c r="BM45" s="70"/>
      <c r="BN45" s="70"/>
      <c r="BO45" s="70"/>
      <c r="BP45" s="70"/>
      <c r="BQ45" s="70"/>
      <c r="BR45" s="70"/>
      <c r="BS45" s="70"/>
      <c r="BT45" s="70"/>
      <c r="BU45" s="70"/>
      <c r="BV45" s="70"/>
      <c r="BW45" s="70"/>
      <c r="BX45" s="70"/>
      <c r="BY45" s="70"/>
      <c r="BZ45" s="70"/>
      <c r="CA45" s="70"/>
      <c r="CB45" s="70"/>
      <c r="CC45" s="70"/>
      <c r="CD45" s="70"/>
      <c r="CE45" s="70"/>
      <c r="CF45" s="70"/>
      <c r="CG45" s="70"/>
      <c r="CH45" s="70"/>
      <c r="CI45" s="70"/>
      <c r="CJ45" s="70"/>
      <c r="CK45" s="70"/>
      <c r="CL45" s="70"/>
      <c r="CM45" s="70"/>
      <c r="CN45" s="70"/>
      <c r="CO45" s="70"/>
      <c r="CP45" s="70"/>
      <c r="CQ45" s="70"/>
      <c r="CR45" s="70"/>
      <c r="CS45" s="70"/>
      <c r="CT45" s="70"/>
      <c r="CU45" s="70"/>
      <c r="CV45" s="70"/>
      <c r="CW45" s="70"/>
      <c r="CX45" s="70"/>
      <c r="CY45" s="70"/>
      <c r="CZ45" s="70"/>
      <c r="DA45" s="70"/>
      <c r="DB45" s="70"/>
      <c r="DC45" s="70"/>
      <c r="DD45" s="70"/>
      <c r="DE45" s="70"/>
      <c r="DF45" s="70"/>
      <c r="DG45" s="70"/>
      <c r="DH45" s="70"/>
      <c r="DI45" s="70"/>
      <c r="DJ45" s="70"/>
      <c r="DK45" s="70"/>
      <c r="DL45" s="70"/>
      <c r="DM45" s="70"/>
      <c r="DN45" s="70"/>
      <c r="DO45" s="70"/>
      <c r="DP45" s="70"/>
    </row>
    <row r="46" spans="1:120" s="71" customFormat="1" ht="17.100000000000001" customHeight="1">
      <c r="A46" s="68"/>
      <c r="B46" s="69"/>
      <c r="C46" s="103"/>
      <c r="D46" s="104"/>
      <c r="E46" s="105"/>
      <c r="F46" s="106"/>
      <c r="G46" s="127"/>
      <c r="H46" s="127"/>
      <c r="I46" s="127"/>
      <c r="J46" s="11" t="str">
        <f t="shared" si="3"/>
        <v/>
      </c>
      <c r="K46" s="12">
        <f t="shared" si="4"/>
        <v>1.0952902519167579E-2</v>
      </c>
      <c r="L46" s="25" t="str">
        <f t="shared" si="5"/>
        <v/>
      </c>
      <c r="M46" s="70"/>
      <c r="N46" s="70"/>
      <c r="O46" s="70"/>
      <c r="P46" s="70"/>
      <c r="Q46" s="70"/>
      <c r="R46" s="70"/>
      <c r="S46" s="70"/>
      <c r="T46" s="70"/>
      <c r="U46" s="70"/>
      <c r="V46" s="70"/>
      <c r="W46" s="70"/>
      <c r="X46" s="70"/>
      <c r="Y46" s="70"/>
      <c r="Z46" s="70"/>
      <c r="AA46" s="70"/>
      <c r="AB46" s="70"/>
      <c r="AC46" s="70"/>
      <c r="AD46" s="70"/>
      <c r="AE46" s="70"/>
      <c r="AF46" s="70"/>
      <c r="AG46" s="70"/>
      <c r="AH46" s="70"/>
      <c r="AI46" s="70"/>
      <c r="AJ46" s="70"/>
      <c r="AK46" s="70"/>
      <c r="AL46" s="70"/>
      <c r="AM46" s="70"/>
      <c r="AN46" s="70"/>
      <c r="AO46" s="70"/>
      <c r="AP46" s="70"/>
      <c r="AQ46" s="70"/>
      <c r="AR46" s="70"/>
      <c r="AS46" s="70"/>
      <c r="AT46" s="70"/>
      <c r="AU46" s="70"/>
      <c r="AV46" s="70"/>
      <c r="AW46" s="70"/>
      <c r="AX46" s="70"/>
      <c r="AY46" s="70"/>
      <c r="AZ46" s="70"/>
      <c r="BA46" s="70"/>
      <c r="BB46" s="70"/>
      <c r="BC46" s="70"/>
      <c r="BD46" s="70"/>
      <c r="BE46" s="70"/>
      <c r="BF46" s="70"/>
      <c r="BG46" s="70"/>
      <c r="BH46" s="70"/>
      <c r="BI46" s="70"/>
      <c r="BJ46" s="70"/>
      <c r="BK46" s="70"/>
      <c r="BL46" s="70"/>
      <c r="BM46" s="70"/>
      <c r="BN46" s="70"/>
      <c r="BO46" s="70"/>
      <c r="BP46" s="70"/>
      <c r="BQ46" s="70"/>
      <c r="BR46" s="70"/>
      <c r="BS46" s="70"/>
      <c r="BT46" s="70"/>
      <c r="BU46" s="70"/>
      <c r="BV46" s="70"/>
      <c r="BW46" s="70"/>
      <c r="BX46" s="70"/>
      <c r="BY46" s="70"/>
      <c r="BZ46" s="70"/>
      <c r="CA46" s="70"/>
      <c r="CB46" s="70"/>
      <c r="CC46" s="70"/>
      <c r="CD46" s="70"/>
      <c r="CE46" s="70"/>
      <c r="CF46" s="70"/>
      <c r="CG46" s="70"/>
      <c r="CH46" s="70"/>
      <c r="CI46" s="70"/>
      <c r="CJ46" s="70"/>
      <c r="CK46" s="70"/>
      <c r="CL46" s="70"/>
      <c r="CM46" s="70"/>
      <c r="CN46" s="70"/>
      <c r="CO46" s="70"/>
      <c r="CP46" s="70"/>
      <c r="CQ46" s="70"/>
      <c r="CR46" s="70"/>
      <c r="CS46" s="70"/>
      <c r="CT46" s="70"/>
      <c r="CU46" s="70"/>
      <c r="CV46" s="70"/>
      <c r="CW46" s="70"/>
      <c r="CX46" s="70"/>
      <c r="CY46" s="70"/>
      <c r="CZ46" s="70"/>
      <c r="DA46" s="70"/>
      <c r="DB46" s="70"/>
      <c r="DC46" s="70"/>
      <c r="DD46" s="70"/>
      <c r="DE46" s="70"/>
      <c r="DF46" s="70"/>
      <c r="DG46" s="70"/>
      <c r="DH46" s="70"/>
      <c r="DI46" s="70"/>
      <c r="DJ46" s="70"/>
      <c r="DK46" s="70"/>
      <c r="DL46" s="70"/>
      <c r="DM46" s="70"/>
      <c r="DN46" s="70"/>
      <c r="DO46" s="70"/>
      <c r="DP46" s="70"/>
    </row>
    <row r="47" spans="1:120" s="71" customFormat="1" ht="17.100000000000001" customHeight="1">
      <c r="A47" s="68"/>
      <c r="B47" s="69"/>
      <c r="C47" s="103"/>
      <c r="D47" s="104"/>
      <c r="E47" s="105"/>
      <c r="F47" s="106"/>
      <c r="G47" s="127"/>
      <c r="H47" s="127"/>
      <c r="I47" s="127"/>
      <c r="J47" s="11" t="str">
        <f t="shared" si="3"/>
        <v/>
      </c>
      <c r="K47" s="12">
        <f t="shared" si="4"/>
        <v>1.0952902519167579E-2</v>
      </c>
      <c r="L47" s="25" t="str">
        <f t="shared" si="5"/>
        <v/>
      </c>
      <c r="M47" s="70"/>
      <c r="N47" s="70"/>
      <c r="O47" s="70"/>
      <c r="P47" s="70"/>
      <c r="Q47" s="70"/>
      <c r="R47" s="70"/>
      <c r="S47" s="70"/>
      <c r="T47" s="70"/>
      <c r="U47" s="70"/>
      <c r="V47" s="70"/>
      <c r="W47" s="70"/>
      <c r="X47" s="70"/>
      <c r="Y47" s="70"/>
      <c r="Z47" s="70"/>
      <c r="AA47" s="70"/>
      <c r="AB47" s="70"/>
      <c r="AC47" s="70"/>
      <c r="AD47" s="70"/>
      <c r="AE47" s="70"/>
      <c r="AF47" s="70"/>
      <c r="AG47" s="70"/>
      <c r="AH47" s="70"/>
      <c r="AI47" s="70"/>
      <c r="AJ47" s="70"/>
      <c r="AK47" s="70"/>
      <c r="AL47" s="70"/>
      <c r="AM47" s="70"/>
      <c r="AN47" s="70"/>
      <c r="AO47" s="70"/>
      <c r="AP47" s="70"/>
      <c r="AQ47" s="70"/>
      <c r="AR47" s="70"/>
      <c r="AS47" s="70"/>
      <c r="AT47" s="70"/>
      <c r="AU47" s="70"/>
      <c r="AV47" s="70"/>
      <c r="AW47" s="70"/>
      <c r="AX47" s="70"/>
      <c r="AY47" s="70"/>
      <c r="AZ47" s="70"/>
      <c r="BA47" s="70"/>
      <c r="BB47" s="70"/>
      <c r="BC47" s="70"/>
      <c r="BD47" s="70"/>
      <c r="BE47" s="70"/>
      <c r="BF47" s="70"/>
      <c r="BG47" s="70"/>
      <c r="BH47" s="70"/>
      <c r="BI47" s="70"/>
      <c r="BJ47" s="70"/>
      <c r="BK47" s="70"/>
      <c r="BL47" s="70"/>
      <c r="BM47" s="70"/>
      <c r="BN47" s="70"/>
      <c r="BO47" s="70"/>
      <c r="BP47" s="70"/>
      <c r="BQ47" s="70"/>
      <c r="BR47" s="70"/>
      <c r="BS47" s="70"/>
      <c r="BT47" s="70"/>
      <c r="BU47" s="70"/>
      <c r="BV47" s="70"/>
      <c r="BW47" s="70"/>
      <c r="BX47" s="70"/>
      <c r="BY47" s="70"/>
      <c r="BZ47" s="70"/>
      <c r="CA47" s="70"/>
      <c r="CB47" s="70"/>
      <c r="CC47" s="70"/>
      <c r="CD47" s="70"/>
      <c r="CE47" s="70"/>
      <c r="CF47" s="70"/>
      <c r="CG47" s="70"/>
      <c r="CH47" s="70"/>
      <c r="CI47" s="70"/>
      <c r="CJ47" s="70"/>
      <c r="CK47" s="70"/>
      <c r="CL47" s="70"/>
      <c r="CM47" s="70"/>
      <c r="CN47" s="70"/>
      <c r="CO47" s="70"/>
      <c r="CP47" s="70"/>
      <c r="CQ47" s="70"/>
      <c r="CR47" s="70"/>
      <c r="CS47" s="70"/>
      <c r="CT47" s="70"/>
      <c r="CU47" s="70"/>
      <c r="CV47" s="70"/>
      <c r="CW47" s="70"/>
      <c r="CX47" s="70"/>
      <c r="CY47" s="70"/>
      <c r="CZ47" s="70"/>
      <c r="DA47" s="70"/>
      <c r="DB47" s="70"/>
      <c r="DC47" s="70"/>
      <c r="DD47" s="70"/>
      <c r="DE47" s="70"/>
      <c r="DF47" s="70"/>
      <c r="DG47" s="70"/>
      <c r="DH47" s="70"/>
      <c r="DI47" s="70"/>
      <c r="DJ47" s="70"/>
      <c r="DK47" s="70"/>
      <c r="DL47" s="70"/>
      <c r="DM47" s="70"/>
      <c r="DN47" s="70"/>
      <c r="DO47" s="70"/>
      <c r="DP47" s="70"/>
    </row>
    <row r="48" spans="1:120" s="71" customFormat="1" ht="17.100000000000001" customHeight="1">
      <c r="A48" s="68"/>
      <c r="B48" s="69"/>
      <c r="C48" s="103"/>
      <c r="D48" s="104"/>
      <c r="E48" s="105"/>
      <c r="F48" s="106"/>
      <c r="G48" s="127"/>
      <c r="H48" s="127"/>
      <c r="I48" s="127"/>
      <c r="J48" s="11" t="str">
        <f t="shared" si="3"/>
        <v/>
      </c>
      <c r="K48" s="12">
        <f t="shared" si="4"/>
        <v>1.0952902519167579E-2</v>
      </c>
      <c r="L48" s="25" t="str">
        <f t="shared" si="5"/>
        <v/>
      </c>
      <c r="M48" s="70"/>
      <c r="N48" s="70"/>
      <c r="O48" s="70"/>
      <c r="P48" s="70"/>
      <c r="Q48" s="70"/>
      <c r="R48" s="70"/>
      <c r="S48" s="70"/>
      <c r="T48" s="70"/>
      <c r="U48" s="70"/>
      <c r="V48" s="70"/>
      <c r="W48" s="70"/>
      <c r="X48" s="70"/>
      <c r="Y48" s="70"/>
      <c r="Z48" s="70"/>
      <c r="AA48" s="70"/>
      <c r="AB48" s="70"/>
      <c r="AC48" s="70"/>
      <c r="AD48" s="70"/>
      <c r="AE48" s="70"/>
      <c r="AF48" s="70"/>
      <c r="AG48" s="70"/>
      <c r="AH48" s="70"/>
      <c r="AI48" s="70"/>
      <c r="AJ48" s="70"/>
      <c r="AK48" s="70"/>
      <c r="AL48" s="70"/>
      <c r="AM48" s="70"/>
      <c r="AN48" s="70"/>
      <c r="AO48" s="70"/>
      <c r="AP48" s="70"/>
      <c r="AQ48" s="70"/>
      <c r="AR48" s="70"/>
      <c r="AS48" s="70"/>
      <c r="AT48" s="70"/>
      <c r="AU48" s="70"/>
      <c r="AV48" s="70"/>
      <c r="AW48" s="70"/>
      <c r="AX48" s="70"/>
      <c r="AY48" s="70"/>
      <c r="AZ48" s="70"/>
      <c r="BA48" s="70"/>
      <c r="BB48" s="70"/>
      <c r="BC48" s="70"/>
      <c r="BD48" s="70"/>
      <c r="BE48" s="70"/>
      <c r="BF48" s="70"/>
      <c r="BG48" s="70"/>
      <c r="BH48" s="70"/>
      <c r="BI48" s="70"/>
      <c r="BJ48" s="70"/>
      <c r="BK48" s="70"/>
      <c r="BL48" s="70"/>
      <c r="BM48" s="70"/>
      <c r="BN48" s="70"/>
      <c r="BO48" s="70"/>
      <c r="BP48" s="70"/>
      <c r="BQ48" s="70"/>
      <c r="BR48" s="70"/>
      <c r="BS48" s="70"/>
      <c r="BT48" s="70"/>
      <c r="BU48" s="70"/>
      <c r="BV48" s="70"/>
      <c r="BW48" s="70"/>
      <c r="BX48" s="70"/>
      <c r="BY48" s="70"/>
      <c r="BZ48" s="70"/>
      <c r="CA48" s="70"/>
      <c r="CB48" s="70"/>
      <c r="CC48" s="70"/>
      <c r="CD48" s="70"/>
      <c r="CE48" s="70"/>
      <c r="CF48" s="70"/>
      <c r="CG48" s="70"/>
      <c r="CH48" s="70"/>
      <c r="CI48" s="70"/>
      <c r="CJ48" s="70"/>
      <c r="CK48" s="70"/>
      <c r="CL48" s="70"/>
      <c r="CM48" s="70"/>
      <c r="CN48" s="70"/>
      <c r="CO48" s="70"/>
      <c r="CP48" s="70"/>
      <c r="CQ48" s="70"/>
      <c r="CR48" s="70"/>
      <c r="CS48" s="70"/>
      <c r="CT48" s="70"/>
      <c r="CU48" s="70"/>
      <c r="CV48" s="70"/>
      <c r="CW48" s="70"/>
      <c r="CX48" s="70"/>
      <c r="CY48" s="70"/>
      <c r="CZ48" s="70"/>
      <c r="DA48" s="70"/>
      <c r="DB48" s="70"/>
      <c r="DC48" s="70"/>
      <c r="DD48" s="70"/>
      <c r="DE48" s="70"/>
      <c r="DF48" s="70"/>
      <c r="DG48" s="70"/>
      <c r="DH48" s="70"/>
      <c r="DI48" s="70"/>
      <c r="DJ48" s="70"/>
      <c r="DK48" s="70"/>
      <c r="DL48" s="70"/>
      <c r="DM48" s="70"/>
      <c r="DN48" s="70"/>
      <c r="DO48" s="70"/>
      <c r="DP48" s="70"/>
    </row>
    <row r="49" spans="1:120" s="71" customFormat="1" ht="17.100000000000001" customHeight="1">
      <c r="A49" s="68"/>
      <c r="B49" s="69"/>
      <c r="C49" s="103"/>
      <c r="D49" s="104"/>
      <c r="E49" s="105"/>
      <c r="F49" s="106"/>
      <c r="G49" s="127"/>
      <c r="H49" s="127"/>
      <c r="I49" s="127"/>
      <c r="J49" s="11" t="str">
        <f t="shared" si="3"/>
        <v/>
      </c>
      <c r="K49" s="12">
        <f t="shared" si="4"/>
        <v>1.0952902519167579E-2</v>
      </c>
      <c r="L49" s="25" t="str">
        <f t="shared" si="5"/>
        <v/>
      </c>
      <c r="M49" s="70"/>
      <c r="N49" s="70"/>
      <c r="O49" s="70"/>
      <c r="P49" s="70"/>
      <c r="Q49" s="70"/>
      <c r="R49" s="70"/>
      <c r="S49" s="70"/>
      <c r="T49" s="70"/>
      <c r="U49" s="70"/>
      <c r="V49" s="70"/>
      <c r="W49" s="70"/>
      <c r="X49" s="70"/>
      <c r="Y49" s="70"/>
      <c r="Z49" s="70"/>
      <c r="AA49" s="70"/>
      <c r="AB49" s="70"/>
      <c r="AC49" s="70"/>
      <c r="AD49" s="70"/>
      <c r="AE49" s="70"/>
      <c r="AF49" s="70"/>
      <c r="AG49" s="70"/>
      <c r="AH49" s="70"/>
      <c r="AI49" s="70"/>
      <c r="AJ49" s="70"/>
      <c r="AK49" s="70"/>
      <c r="AL49" s="70"/>
      <c r="AM49" s="70"/>
      <c r="AN49" s="70"/>
      <c r="AO49" s="70"/>
      <c r="AP49" s="70"/>
      <c r="AQ49" s="70"/>
      <c r="AR49" s="70"/>
      <c r="AS49" s="70"/>
      <c r="AT49" s="70"/>
      <c r="AU49" s="70"/>
      <c r="AV49" s="70"/>
      <c r="AW49" s="70"/>
      <c r="AX49" s="70"/>
      <c r="AY49" s="70"/>
      <c r="AZ49" s="70"/>
      <c r="BA49" s="70"/>
      <c r="BB49" s="70"/>
      <c r="BC49" s="70"/>
      <c r="BD49" s="70"/>
      <c r="BE49" s="70"/>
      <c r="BF49" s="70"/>
      <c r="BG49" s="70"/>
      <c r="BH49" s="70"/>
      <c r="BI49" s="70"/>
      <c r="BJ49" s="70"/>
      <c r="BK49" s="70"/>
      <c r="BL49" s="70"/>
      <c r="BM49" s="70"/>
      <c r="BN49" s="70"/>
      <c r="BO49" s="70"/>
      <c r="BP49" s="70"/>
      <c r="BQ49" s="70"/>
      <c r="BR49" s="70"/>
      <c r="BS49" s="70"/>
      <c r="BT49" s="70"/>
      <c r="BU49" s="70"/>
      <c r="BV49" s="70"/>
      <c r="BW49" s="70"/>
      <c r="BX49" s="70"/>
      <c r="BY49" s="70"/>
      <c r="BZ49" s="70"/>
      <c r="CA49" s="70"/>
      <c r="CB49" s="70"/>
      <c r="CC49" s="70"/>
      <c r="CD49" s="70"/>
      <c r="CE49" s="70"/>
      <c r="CF49" s="70"/>
      <c r="CG49" s="70"/>
      <c r="CH49" s="70"/>
      <c r="CI49" s="70"/>
      <c r="CJ49" s="70"/>
      <c r="CK49" s="70"/>
      <c r="CL49" s="70"/>
      <c r="CM49" s="70"/>
      <c r="CN49" s="70"/>
      <c r="CO49" s="70"/>
      <c r="CP49" s="70"/>
      <c r="CQ49" s="70"/>
      <c r="CR49" s="70"/>
      <c r="CS49" s="70"/>
      <c r="CT49" s="70"/>
      <c r="CU49" s="70"/>
      <c r="CV49" s="70"/>
      <c r="CW49" s="70"/>
      <c r="CX49" s="70"/>
      <c r="CY49" s="70"/>
      <c r="CZ49" s="70"/>
      <c r="DA49" s="70"/>
      <c r="DB49" s="70"/>
      <c r="DC49" s="70"/>
      <c r="DD49" s="70"/>
      <c r="DE49" s="70"/>
      <c r="DF49" s="70"/>
      <c r="DG49" s="70"/>
      <c r="DH49" s="70"/>
      <c r="DI49" s="70"/>
      <c r="DJ49" s="70"/>
      <c r="DK49" s="70"/>
      <c r="DL49" s="70"/>
      <c r="DM49" s="70"/>
      <c r="DN49" s="70"/>
      <c r="DO49" s="70"/>
      <c r="DP49" s="70"/>
    </row>
    <row r="50" spans="1:120" s="71" customFormat="1" ht="17.100000000000001" customHeight="1">
      <c r="A50" s="68"/>
      <c r="B50" s="69"/>
      <c r="C50" s="103"/>
      <c r="D50" s="104"/>
      <c r="E50" s="105"/>
      <c r="F50" s="106"/>
      <c r="G50" s="127"/>
      <c r="H50" s="127"/>
      <c r="I50" s="127"/>
      <c r="J50" s="11" t="str">
        <f t="shared" si="3"/>
        <v/>
      </c>
      <c r="K50" s="12">
        <f t="shared" si="4"/>
        <v>1.0952902519167579E-2</v>
      </c>
      <c r="L50" s="25" t="str">
        <f t="shared" si="5"/>
        <v/>
      </c>
      <c r="M50" s="70"/>
      <c r="N50" s="70"/>
      <c r="O50" s="70"/>
      <c r="P50" s="70"/>
      <c r="Q50" s="70"/>
      <c r="R50" s="70"/>
      <c r="S50" s="70"/>
      <c r="T50" s="70"/>
      <c r="U50" s="70"/>
      <c r="V50" s="70"/>
      <c r="W50" s="70"/>
      <c r="X50" s="70"/>
      <c r="Y50" s="70"/>
      <c r="Z50" s="70"/>
      <c r="AA50" s="70"/>
      <c r="AB50" s="70"/>
      <c r="AC50" s="70"/>
      <c r="AD50" s="70"/>
      <c r="AE50" s="70"/>
      <c r="AF50" s="70"/>
      <c r="AG50" s="70"/>
      <c r="AH50" s="70"/>
      <c r="AI50" s="70"/>
      <c r="AJ50" s="70"/>
      <c r="AK50" s="70"/>
      <c r="AL50" s="70"/>
      <c r="AM50" s="70"/>
      <c r="AN50" s="70"/>
      <c r="AO50" s="70"/>
      <c r="AP50" s="70"/>
      <c r="AQ50" s="70"/>
      <c r="AR50" s="70"/>
      <c r="AS50" s="70"/>
      <c r="AT50" s="70"/>
      <c r="AU50" s="70"/>
      <c r="AV50" s="70"/>
      <c r="AW50" s="70"/>
      <c r="AX50" s="70"/>
      <c r="AY50" s="70"/>
      <c r="AZ50" s="70"/>
      <c r="BA50" s="70"/>
      <c r="BB50" s="70"/>
      <c r="BC50" s="70"/>
      <c r="BD50" s="70"/>
      <c r="BE50" s="70"/>
      <c r="BF50" s="70"/>
      <c r="BG50" s="70"/>
      <c r="BH50" s="70"/>
      <c r="BI50" s="70"/>
      <c r="BJ50" s="70"/>
      <c r="BK50" s="70"/>
      <c r="BL50" s="70"/>
      <c r="BM50" s="70"/>
      <c r="BN50" s="70"/>
      <c r="BO50" s="70"/>
      <c r="BP50" s="70"/>
      <c r="BQ50" s="70"/>
      <c r="BR50" s="70"/>
      <c r="BS50" s="70"/>
      <c r="BT50" s="70"/>
      <c r="BU50" s="70"/>
      <c r="BV50" s="70"/>
      <c r="BW50" s="70"/>
      <c r="BX50" s="70"/>
      <c r="BY50" s="70"/>
      <c r="BZ50" s="70"/>
      <c r="CA50" s="70"/>
      <c r="CB50" s="70"/>
      <c r="CC50" s="70"/>
      <c r="CD50" s="70"/>
      <c r="CE50" s="70"/>
      <c r="CF50" s="70"/>
      <c r="CG50" s="70"/>
      <c r="CH50" s="70"/>
      <c r="CI50" s="70"/>
      <c r="CJ50" s="70"/>
      <c r="CK50" s="70"/>
      <c r="CL50" s="70"/>
      <c r="CM50" s="70"/>
      <c r="CN50" s="70"/>
      <c r="CO50" s="70"/>
      <c r="CP50" s="70"/>
      <c r="CQ50" s="70"/>
      <c r="CR50" s="70"/>
      <c r="CS50" s="70"/>
      <c r="CT50" s="70"/>
      <c r="CU50" s="70"/>
      <c r="CV50" s="70"/>
      <c r="CW50" s="70"/>
      <c r="CX50" s="70"/>
      <c r="CY50" s="70"/>
      <c r="CZ50" s="70"/>
      <c r="DA50" s="70"/>
      <c r="DB50" s="70"/>
      <c r="DC50" s="70"/>
      <c r="DD50" s="70"/>
      <c r="DE50" s="70"/>
      <c r="DF50" s="70"/>
      <c r="DG50" s="70"/>
      <c r="DH50" s="70"/>
      <c r="DI50" s="70"/>
      <c r="DJ50" s="70"/>
      <c r="DK50" s="70"/>
      <c r="DL50" s="70"/>
      <c r="DM50" s="70"/>
      <c r="DN50" s="70"/>
      <c r="DO50" s="70"/>
      <c r="DP50" s="70"/>
    </row>
    <row r="51" spans="1:120" s="71" customFormat="1" ht="17.100000000000001" customHeight="1">
      <c r="A51" s="68"/>
      <c r="B51" s="69"/>
      <c r="C51" s="103"/>
      <c r="D51" s="104"/>
      <c r="E51" s="105"/>
      <c r="F51" s="106"/>
      <c r="G51" s="127"/>
      <c r="H51" s="127"/>
      <c r="I51" s="127"/>
      <c r="J51" s="11" t="str">
        <f t="shared" si="3"/>
        <v/>
      </c>
      <c r="K51" s="12">
        <f t="shared" si="4"/>
        <v>1.0952902519167579E-2</v>
      </c>
      <c r="L51" s="25" t="str">
        <f t="shared" si="5"/>
        <v/>
      </c>
      <c r="M51" s="70"/>
      <c r="N51" s="70"/>
      <c r="O51" s="70"/>
      <c r="P51" s="70"/>
      <c r="Q51" s="70"/>
      <c r="R51" s="70"/>
      <c r="S51" s="70"/>
      <c r="T51" s="70"/>
      <c r="U51" s="70"/>
      <c r="V51" s="70"/>
      <c r="W51" s="70"/>
      <c r="X51" s="70"/>
      <c r="Y51" s="70"/>
      <c r="Z51" s="70"/>
      <c r="AA51" s="70"/>
      <c r="AB51" s="70"/>
      <c r="AC51" s="70"/>
      <c r="AD51" s="70"/>
      <c r="AE51" s="70"/>
      <c r="AF51" s="70"/>
      <c r="AG51" s="70"/>
      <c r="AH51" s="70"/>
      <c r="AI51" s="70"/>
      <c r="AJ51" s="70"/>
      <c r="AK51" s="70"/>
      <c r="AL51" s="70"/>
      <c r="AM51" s="70"/>
      <c r="AN51" s="70"/>
      <c r="AO51" s="70"/>
      <c r="AP51" s="70"/>
      <c r="AQ51" s="70"/>
      <c r="AR51" s="70"/>
      <c r="AS51" s="70"/>
      <c r="AT51" s="70"/>
      <c r="AU51" s="70"/>
      <c r="AV51" s="70"/>
      <c r="AW51" s="70"/>
      <c r="AX51" s="70"/>
      <c r="AY51" s="70"/>
      <c r="AZ51" s="70"/>
      <c r="BA51" s="70"/>
      <c r="BB51" s="70"/>
      <c r="BC51" s="70"/>
      <c r="BD51" s="70"/>
      <c r="BE51" s="70"/>
      <c r="BF51" s="70"/>
      <c r="BG51" s="70"/>
      <c r="BH51" s="70"/>
      <c r="BI51" s="70"/>
      <c r="BJ51" s="70"/>
      <c r="BK51" s="70"/>
      <c r="BL51" s="70"/>
      <c r="BM51" s="70"/>
      <c r="BN51" s="70"/>
      <c r="BO51" s="70"/>
      <c r="BP51" s="70"/>
      <c r="BQ51" s="70"/>
      <c r="BR51" s="70"/>
      <c r="BS51" s="70"/>
      <c r="BT51" s="70"/>
      <c r="BU51" s="70"/>
      <c r="BV51" s="70"/>
      <c r="BW51" s="70"/>
      <c r="BX51" s="70"/>
      <c r="BY51" s="70"/>
      <c r="BZ51" s="70"/>
      <c r="CA51" s="70"/>
      <c r="CB51" s="70"/>
      <c r="CC51" s="70"/>
      <c r="CD51" s="70"/>
      <c r="CE51" s="70"/>
      <c r="CF51" s="70"/>
      <c r="CG51" s="70"/>
      <c r="CH51" s="70"/>
      <c r="CI51" s="70"/>
      <c r="CJ51" s="70"/>
      <c r="CK51" s="70"/>
      <c r="CL51" s="70"/>
      <c r="CM51" s="70"/>
      <c r="CN51" s="70"/>
      <c r="CO51" s="70"/>
      <c r="CP51" s="70"/>
      <c r="CQ51" s="70"/>
      <c r="CR51" s="70"/>
      <c r="CS51" s="70"/>
      <c r="CT51" s="70"/>
      <c r="CU51" s="70"/>
      <c r="CV51" s="70"/>
      <c r="CW51" s="70"/>
      <c r="CX51" s="70"/>
      <c r="CY51" s="70"/>
      <c r="CZ51" s="70"/>
      <c r="DA51" s="70"/>
      <c r="DB51" s="70"/>
      <c r="DC51" s="70"/>
      <c r="DD51" s="70"/>
      <c r="DE51" s="70"/>
      <c r="DF51" s="70"/>
      <c r="DG51" s="70"/>
      <c r="DH51" s="70"/>
      <c r="DI51" s="70"/>
      <c r="DJ51" s="70"/>
      <c r="DK51" s="70"/>
      <c r="DL51" s="70"/>
      <c r="DM51" s="70"/>
      <c r="DN51" s="70"/>
      <c r="DO51" s="70"/>
      <c r="DP51" s="70"/>
    </row>
    <row r="52" spans="1:120" s="71" customFormat="1" ht="17.100000000000001" customHeight="1">
      <c r="A52" s="68"/>
      <c r="B52" s="69"/>
      <c r="C52" s="103"/>
      <c r="D52" s="104"/>
      <c r="E52" s="105"/>
      <c r="F52" s="106"/>
      <c r="G52" s="127"/>
      <c r="H52" s="127"/>
      <c r="I52" s="127"/>
      <c r="J52" s="11" t="str">
        <f t="shared" si="3"/>
        <v/>
      </c>
      <c r="K52" s="12">
        <f t="shared" si="4"/>
        <v>1.0952902519167579E-2</v>
      </c>
      <c r="L52" s="25" t="str">
        <f t="shared" si="5"/>
        <v/>
      </c>
      <c r="M52" s="70"/>
      <c r="N52" s="70"/>
      <c r="O52" s="70"/>
      <c r="P52" s="70"/>
      <c r="Q52" s="70"/>
      <c r="R52" s="70"/>
      <c r="S52" s="70"/>
      <c r="T52" s="70"/>
      <c r="U52" s="70"/>
      <c r="V52" s="70"/>
      <c r="W52" s="70"/>
      <c r="X52" s="70"/>
      <c r="Y52" s="70"/>
      <c r="Z52" s="70"/>
      <c r="AA52" s="70"/>
      <c r="AB52" s="70"/>
      <c r="AC52" s="70"/>
      <c r="AD52" s="70"/>
      <c r="AE52" s="70"/>
      <c r="AF52" s="70"/>
      <c r="AG52" s="70"/>
      <c r="AH52" s="70"/>
      <c r="AI52" s="70"/>
      <c r="AJ52" s="70"/>
      <c r="AK52" s="70"/>
      <c r="AL52" s="70"/>
      <c r="AM52" s="70"/>
      <c r="AN52" s="70"/>
      <c r="AO52" s="70"/>
      <c r="AP52" s="70"/>
      <c r="AQ52" s="70"/>
      <c r="AR52" s="70"/>
      <c r="AS52" s="70"/>
      <c r="AT52" s="70"/>
      <c r="AU52" s="70"/>
      <c r="AV52" s="70"/>
      <c r="AW52" s="70"/>
      <c r="AX52" s="70"/>
      <c r="AY52" s="70"/>
      <c r="AZ52" s="70"/>
      <c r="BA52" s="70"/>
      <c r="BB52" s="70"/>
      <c r="BC52" s="70"/>
      <c r="BD52" s="70"/>
      <c r="BE52" s="70"/>
      <c r="BF52" s="70"/>
      <c r="BG52" s="70"/>
      <c r="BH52" s="70"/>
      <c r="BI52" s="70"/>
      <c r="BJ52" s="70"/>
      <c r="BK52" s="70"/>
      <c r="BL52" s="70"/>
      <c r="BM52" s="70"/>
      <c r="BN52" s="70"/>
      <c r="BO52" s="70"/>
      <c r="BP52" s="70"/>
      <c r="BQ52" s="70"/>
      <c r="BR52" s="70"/>
      <c r="BS52" s="70"/>
      <c r="BT52" s="70"/>
      <c r="BU52" s="70"/>
      <c r="BV52" s="70"/>
      <c r="BW52" s="70"/>
      <c r="BX52" s="70"/>
      <c r="BY52" s="70"/>
      <c r="BZ52" s="70"/>
      <c r="CA52" s="70"/>
      <c r="CB52" s="70"/>
      <c r="CC52" s="70"/>
      <c r="CD52" s="70"/>
      <c r="CE52" s="70"/>
      <c r="CF52" s="70"/>
      <c r="CG52" s="70"/>
      <c r="CH52" s="70"/>
      <c r="CI52" s="70"/>
      <c r="CJ52" s="70"/>
      <c r="CK52" s="70"/>
      <c r="CL52" s="70"/>
      <c r="CM52" s="70"/>
      <c r="CN52" s="70"/>
      <c r="CO52" s="70"/>
      <c r="CP52" s="70"/>
      <c r="CQ52" s="70"/>
      <c r="CR52" s="70"/>
      <c r="CS52" s="70"/>
      <c r="CT52" s="70"/>
      <c r="CU52" s="70"/>
      <c r="CV52" s="70"/>
      <c r="CW52" s="70"/>
      <c r="CX52" s="70"/>
      <c r="CY52" s="70"/>
      <c r="CZ52" s="70"/>
      <c r="DA52" s="70"/>
      <c r="DB52" s="70"/>
      <c r="DC52" s="70"/>
      <c r="DD52" s="70"/>
      <c r="DE52" s="70"/>
      <c r="DF52" s="70"/>
      <c r="DG52" s="70"/>
      <c r="DH52" s="70"/>
      <c r="DI52" s="70"/>
      <c r="DJ52" s="70"/>
      <c r="DK52" s="70"/>
      <c r="DL52" s="70"/>
      <c r="DM52" s="70"/>
      <c r="DN52" s="70"/>
      <c r="DO52" s="70"/>
      <c r="DP52" s="70"/>
    </row>
    <row r="53" spans="1:120" s="5" customFormat="1" ht="44.45" customHeight="1">
      <c r="A53" s="118" t="s">
        <v>53</v>
      </c>
      <c r="B53" s="119"/>
      <c r="C53" s="119"/>
      <c r="D53" s="119"/>
      <c r="E53" s="119"/>
      <c r="F53" s="119"/>
      <c r="G53" s="119"/>
      <c r="H53" s="119"/>
      <c r="I53" s="119"/>
      <c r="J53" s="119"/>
      <c r="K53" s="120"/>
      <c r="L53" s="27">
        <f>MIN(20,ROUND(SUM(L39:L52),4))</f>
        <v>0</v>
      </c>
      <c r="M53" s="57"/>
      <c r="N53" s="57"/>
      <c r="O53" s="57"/>
      <c r="P53" s="57"/>
      <c r="Q53" s="57"/>
      <c r="R53" s="57"/>
      <c r="S53" s="57"/>
      <c r="T53" s="57"/>
      <c r="U53" s="57"/>
      <c r="V53" s="57"/>
      <c r="W53" s="57"/>
      <c r="X53" s="57"/>
      <c r="Y53" s="57"/>
      <c r="Z53" s="57"/>
      <c r="AA53" s="57"/>
      <c r="AB53" s="57"/>
      <c r="AC53" s="57"/>
      <c r="AD53" s="57"/>
      <c r="AE53" s="57"/>
      <c r="AF53" s="57"/>
      <c r="AG53" s="57"/>
      <c r="AH53" s="57"/>
      <c r="AI53" s="57"/>
      <c r="AJ53" s="57"/>
      <c r="AK53" s="57"/>
      <c r="AL53" s="57"/>
      <c r="AM53" s="57"/>
      <c r="AN53" s="57"/>
      <c r="AO53" s="57"/>
      <c r="AP53" s="57"/>
      <c r="AQ53" s="57"/>
      <c r="AR53" s="57"/>
      <c r="AS53" s="57"/>
      <c r="AT53" s="57"/>
      <c r="AU53" s="57"/>
      <c r="AV53" s="57"/>
      <c r="AW53" s="57"/>
      <c r="AX53" s="57"/>
      <c r="AY53" s="57"/>
      <c r="AZ53" s="57"/>
      <c r="BA53" s="57"/>
      <c r="BB53" s="57"/>
      <c r="BC53" s="57"/>
      <c r="BD53" s="57"/>
      <c r="BE53" s="57"/>
      <c r="BF53" s="57"/>
      <c r="BG53" s="57"/>
      <c r="BH53" s="57"/>
      <c r="BI53" s="57"/>
      <c r="BJ53" s="57"/>
      <c r="BK53" s="57"/>
      <c r="BL53" s="57"/>
      <c r="BM53" s="57"/>
      <c r="BN53" s="57"/>
      <c r="BO53" s="57"/>
      <c r="BP53" s="57"/>
      <c r="BQ53" s="57"/>
      <c r="BR53" s="57"/>
      <c r="BS53" s="57"/>
      <c r="BT53" s="57"/>
      <c r="BU53" s="57"/>
      <c r="BV53" s="57"/>
      <c r="BW53" s="57"/>
      <c r="BX53" s="57"/>
      <c r="BY53" s="57"/>
      <c r="BZ53" s="57"/>
      <c r="CA53" s="57"/>
      <c r="CB53" s="57"/>
      <c r="CC53" s="57"/>
      <c r="CD53" s="57"/>
      <c r="CE53" s="57"/>
      <c r="CF53" s="57"/>
      <c r="CG53" s="57"/>
      <c r="CH53" s="57"/>
      <c r="CI53" s="57"/>
      <c r="CJ53" s="57"/>
      <c r="CK53" s="57"/>
      <c r="CL53" s="57"/>
      <c r="CM53" s="57"/>
      <c r="CN53" s="57"/>
      <c r="CO53" s="57"/>
      <c r="CP53" s="57"/>
      <c r="CQ53" s="57"/>
      <c r="CR53" s="57"/>
      <c r="CS53" s="57"/>
      <c r="CT53" s="57"/>
      <c r="CU53" s="57"/>
      <c r="CV53" s="57"/>
      <c r="CW53" s="57"/>
      <c r="CX53" s="57"/>
      <c r="CY53" s="57"/>
      <c r="CZ53" s="57"/>
      <c r="DA53" s="57"/>
      <c r="DB53" s="57"/>
      <c r="DC53" s="57"/>
      <c r="DD53" s="57"/>
      <c r="DE53" s="57"/>
      <c r="DF53" s="57"/>
      <c r="DG53" s="57"/>
      <c r="DH53" s="57"/>
      <c r="DI53" s="57"/>
      <c r="DJ53" s="57"/>
      <c r="DK53" s="57"/>
      <c r="DL53" s="57"/>
      <c r="DM53" s="57"/>
      <c r="DN53" s="57"/>
      <c r="DO53" s="57"/>
      <c r="DP53" s="57"/>
    </row>
    <row r="54" spans="1:120" s="7" customFormat="1" ht="67.7" customHeight="1">
      <c r="A54" s="124" t="s">
        <v>54</v>
      </c>
      <c r="B54" s="125"/>
      <c r="C54" s="125"/>
      <c r="D54" s="125"/>
      <c r="E54" s="125"/>
      <c r="F54" s="125"/>
      <c r="G54" s="125"/>
      <c r="H54" s="125"/>
      <c r="I54" s="125"/>
      <c r="J54" s="125"/>
      <c r="K54" s="126"/>
      <c r="L54" s="26">
        <v>8</v>
      </c>
      <c r="M54" s="59"/>
      <c r="N54" s="59"/>
      <c r="O54" s="59"/>
      <c r="P54" s="59"/>
      <c r="Q54" s="59"/>
      <c r="R54" s="59"/>
      <c r="S54" s="59"/>
      <c r="T54" s="59"/>
      <c r="U54" s="59"/>
      <c r="V54" s="59"/>
      <c r="W54" s="59"/>
      <c r="X54" s="59"/>
      <c r="Y54" s="59"/>
      <c r="Z54" s="59"/>
      <c r="AA54" s="59"/>
      <c r="AB54" s="59"/>
      <c r="AC54" s="59"/>
      <c r="AD54" s="59"/>
      <c r="AE54" s="59"/>
      <c r="AF54" s="59"/>
      <c r="AG54" s="59"/>
      <c r="AH54" s="59"/>
      <c r="AI54" s="59"/>
      <c r="AJ54" s="59"/>
      <c r="AK54" s="59"/>
      <c r="AL54" s="59"/>
      <c r="AM54" s="59"/>
      <c r="AN54" s="59"/>
      <c r="AO54" s="59"/>
      <c r="AP54" s="59"/>
      <c r="AQ54" s="59"/>
      <c r="AR54" s="59"/>
      <c r="AS54" s="59"/>
      <c r="AT54" s="59"/>
      <c r="AU54" s="59"/>
      <c r="AV54" s="59"/>
      <c r="AW54" s="59"/>
      <c r="AX54" s="59"/>
      <c r="AY54" s="59"/>
      <c r="AZ54" s="59"/>
      <c r="BA54" s="59"/>
      <c r="BB54" s="59"/>
      <c r="BC54" s="59"/>
      <c r="BD54" s="59"/>
      <c r="BE54" s="59"/>
      <c r="BF54" s="59"/>
      <c r="BG54" s="59"/>
      <c r="BH54" s="59"/>
      <c r="BI54" s="59"/>
      <c r="BJ54" s="59"/>
      <c r="BK54" s="59"/>
      <c r="BL54" s="59"/>
      <c r="BM54" s="59"/>
      <c r="BN54" s="59"/>
      <c r="BO54" s="59"/>
      <c r="BP54" s="59"/>
      <c r="BQ54" s="59"/>
      <c r="BR54" s="59"/>
      <c r="BS54" s="59"/>
      <c r="BT54" s="59"/>
      <c r="BU54" s="59"/>
      <c r="BV54" s="59"/>
      <c r="BW54" s="59"/>
      <c r="BX54" s="59"/>
      <c r="BY54" s="59"/>
      <c r="BZ54" s="59"/>
      <c r="CA54" s="59"/>
      <c r="CB54" s="59"/>
      <c r="CC54" s="59"/>
      <c r="CD54" s="59"/>
      <c r="CE54" s="59"/>
      <c r="CF54" s="59"/>
      <c r="CG54" s="59"/>
      <c r="CH54" s="59"/>
      <c r="CI54" s="59"/>
      <c r="CJ54" s="59"/>
      <c r="CK54" s="59"/>
      <c r="CL54" s="59"/>
      <c r="CM54" s="59"/>
      <c r="CN54" s="59"/>
      <c r="CO54" s="59"/>
      <c r="CP54" s="59"/>
      <c r="CQ54" s="59"/>
      <c r="CR54" s="59"/>
      <c r="CS54" s="59"/>
      <c r="CT54" s="59"/>
      <c r="CU54" s="59"/>
      <c r="CV54" s="59"/>
      <c r="CW54" s="59"/>
      <c r="CX54" s="59"/>
      <c r="CY54" s="59"/>
      <c r="CZ54" s="59"/>
      <c r="DA54" s="59"/>
      <c r="DB54" s="59"/>
      <c r="DC54" s="59"/>
      <c r="DD54" s="59"/>
      <c r="DE54" s="59"/>
      <c r="DF54" s="59"/>
      <c r="DG54" s="59"/>
      <c r="DH54" s="59"/>
      <c r="DI54" s="59"/>
      <c r="DJ54" s="59"/>
      <c r="DK54" s="59"/>
      <c r="DL54" s="59"/>
      <c r="DM54" s="59"/>
      <c r="DN54" s="59"/>
      <c r="DO54" s="59"/>
      <c r="DP54" s="59"/>
    </row>
    <row r="55" spans="1:120" s="4" customFormat="1" ht="49.35" customHeight="1">
      <c r="A55" s="23" t="s">
        <v>38</v>
      </c>
      <c r="B55" s="10" t="s">
        <v>48</v>
      </c>
      <c r="C55" s="121" t="s">
        <v>23</v>
      </c>
      <c r="D55" s="122"/>
      <c r="E55" s="121" t="s">
        <v>7</v>
      </c>
      <c r="F55" s="122"/>
      <c r="G55" s="121" t="s">
        <v>47</v>
      </c>
      <c r="H55" s="123"/>
      <c r="I55" s="122"/>
      <c r="J55" s="10" t="s">
        <v>20</v>
      </c>
      <c r="K55" s="10" t="s">
        <v>21</v>
      </c>
      <c r="L55" s="24" t="s">
        <v>22</v>
      </c>
      <c r="M55" s="56"/>
      <c r="N55" s="56"/>
      <c r="O55" s="56"/>
      <c r="P55" s="56"/>
      <c r="Q55" s="56"/>
      <c r="R55" s="56"/>
      <c r="S55" s="56"/>
      <c r="T55" s="56"/>
      <c r="U55" s="56"/>
      <c r="V55" s="56"/>
      <c r="W55" s="56"/>
      <c r="X55" s="56"/>
      <c r="Y55" s="56"/>
      <c r="Z55" s="56"/>
      <c r="AA55" s="56"/>
      <c r="AB55" s="56"/>
      <c r="AC55" s="56"/>
      <c r="AD55" s="56"/>
      <c r="AE55" s="56"/>
      <c r="AF55" s="56"/>
      <c r="AG55" s="56"/>
      <c r="AH55" s="56"/>
      <c r="AI55" s="56"/>
      <c r="AJ55" s="56"/>
      <c r="AK55" s="56"/>
      <c r="AL55" s="56"/>
      <c r="AM55" s="56"/>
      <c r="AN55" s="56"/>
      <c r="AO55" s="56"/>
      <c r="AP55" s="56"/>
      <c r="AQ55" s="56"/>
      <c r="AR55" s="56"/>
      <c r="AS55" s="56"/>
      <c r="AT55" s="56"/>
      <c r="AU55" s="56"/>
      <c r="AV55" s="56"/>
      <c r="AW55" s="56"/>
      <c r="AX55" s="56"/>
      <c r="AY55" s="56"/>
      <c r="AZ55" s="56"/>
      <c r="BA55" s="56"/>
      <c r="BB55" s="56"/>
      <c r="BC55" s="56"/>
      <c r="BD55" s="56"/>
      <c r="BE55" s="56"/>
      <c r="BF55" s="56"/>
      <c r="BG55" s="56"/>
      <c r="BH55" s="56"/>
      <c r="BI55" s="56"/>
      <c r="BJ55" s="56"/>
      <c r="BK55" s="56"/>
      <c r="BL55" s="56"/>
      <c r="BM55" s="56"/>
      <c r="BN55" s="56"/>
      <c r="BO55" s="56"/>
      <c r="BP55" s="56"/>
      <c r="BQ55" s="56"/>
      <c r="BR55" s="56"/>
      <c r="BS55" s="56"/>
      <c r="BT55" s="56"/>
      <c r="BU55" s="56"/>
      <c r="BV55" s="56"/>
      <c r="BW55" s="56"/>
      <c r="BX55" s="56"/>
      <c r="BY55" s="56"/>
      <c r="BZ55" s="56"/>
      <c r="CA55" s="56"/>
      <c r="CB55" s="56"/>
      <c r="CC55" s="56"/>
      <c r="CD55" s="56"/>
      <c r="CE55" s="56"/>
      <c r="CF55" s="56"/>
      <c r="CG55" s="56"/>
      <c r="CH55" s="56"/>
      <c r="CI55" s="56"/>
      <c r="CJ55" s="56"/>
      <c r="CK55" s="56"/>
      <c r="CL55" s="56"/>
      <c r="CM55" s="56"/>
      <c r="CN55" s="56"/>
      <c r="CO55" s="56"/>
      <c r="CP55" s="56"/>
      <c r="CQ55" s="56"/>
      <c r="CR55" s="56"/>
      <c r="CS55" s="56"/>
      <c r="CT55" s="56"/>
      <c r="CU55" s="56"/>
      <c r="CV55" s="56"/>
      <c r="CW55" s="56"/>
      <c r="CX55" s="56"/>
      <c r="CY55" s="56"/>
      <c r="CZ55" s="56"/>
      <c r="DA55" s="56"/>
      <c r="DB55" s="56"/>
      <c r="DC55" s="56"/>
      <c r="DD55" s="56"/>
      <c r="DE55" s="56"/>
      <c r="DF55" s="56"/>
      <c r="DG55" s="56"/>
      <c r="DH55" s="56"/>
      <c r="DI55" s="56"/>
      <c r="DJ55" s="56"/>
      <c r="DK55" s="56"/>
      <c r="DL55" s="56"/>
      <c r="DM55" s="56"/>
      <c r="DN55" s="56"/>
      <c r="DO55" s="56"/>
      <c r="DP55" s="56"/>
    </row>
    <row r="56" spans="1:120" s="71" customFormat="1" ht="17.100000000000001" customHeight="1">
      <c r="A56" s="68"/>
      <c r="B56" s="69"/>
      <c r="C56" s="103"/>
      <c r="D56" s="104"/>
      <c r="E56" s="105"/>
      <c r="F56" s="106"/>
      <c r="G56" s="103"/>
      <c r="H56" s="117"/>
      <c r="I56" s="104"/>
      <c r="J56" s="11" t="str">
        <f>IF(OR(ISBLANK(A56),ISBLANK(B56)),"",(B56-A56)+1)</f>
        <v/>
      </c>
      <c r="K56" s="12">
        <f>8/1826</f>
        <v>4.3811610076670317E-3</v>
      </c>
      <c r="L56" s="25" t="str">
        <f>IFERROR(ROUND(J56*K56,4),"")</f>
        <v/>
      </c>
      <c r="M56" s="70"/>
      <c r="N56" s="70"/>
      <c r="O56" s="70"/>
      <c r="P56" s="70"/>
      <c r="Q56" s="70"/>
      <c r="R56" s="70"/>
      <c r="S56" s="70"/>
      <c r="T56" s="70"/>
      <c r="U56" s="70"/>
      <c r="V56" s="70"/>
      <c r="W56" s="70"/>
      <c r="X56" s="70"/>
      <c r="Y56" s="70"/>
      <c r="Z56" s="70"/>
      <c r="AA56" s="70"/>
      <c r="AB56" s="70"/>
      <c r="AC56" s="70"/>
      <c r="AD56" s="70"/>
      <c r="AE56" s="70"/>
      <c r="AF56" s="70"/>
      <c r="AG56" s="70"/>
      <c r="AH56" s="70"/>
      <c r="AI56" s="70"/>
      <c r="AJ56" s="70"/>
      <c r="AK56" s="70"/>
      <c r="AL56" s="70"/>
      <c r="AM56" s="70"/>
      <c r="AN56" s="70"/>
      <c r="AO56" s="70"/>
      <c r="AP56" s="70"/>
      <c r="AQ56" s="70"/>
      <c r="AR56" s="70"/>
      <c r="AS56" s="70"/>
      <c r="AT56" s="70"/>
      <c r="AU56" s="70"/>
      <c r="AV56" s="70"/>
      <c r="AW56" s="70"/>
      <c r="AX56" s="70"/>
      <c r="AY56" s="70"/>
      <c r="AZ56" s="70"/>
      <c r="BA56" s="70"/>
      <c r="BB56" s="70"/>
      <c r="BC56" s="70"/>
      <c r="BD56" s="70"/>
      <c r="BE56" s="70"/>
      <c r="BF56" s="70"/>
      <c r="BG56" s="70"/>
      <c r="BH56" s="70"/>
      <c r="BI56" s="70"/>
      <c r="BJ56" s="70"/>
      <c r="BK56" s="70"/>
      <c r="BL56" s="70"/>
      <c r="BM56" s="70"/>
      <c r="BN56" s="70"/>
      <c r="BO56" s="70"/>
      <c r="BP56" s="70"/>
      <c r="BQ56" s="70"/>
      <c r="BR56" s="70"/>
      <c r="BS56" s="70"/>
      <c r="BT56" s="70"/>
      <c r="BU56" s="70"/>
      <c r="BV56" s="70"/>
      <c r="BW56" s="70"/>
      <c r="BX56" s="70"/>
      <c r="BY56" s="70"/>
      <c r="BZ56" s="70"/>
      <c r="CA56" s="70"/>
      <c r="CB56" s="70"/>
      <c r="CC56" s="70"/>
      <c r="CD56" s="70"/>
      <c r="CE56" s="70"/>
      <c r="CF56" s="70"/>
      <c r="CG56" s="70"/>
      <c r="CH56" s="70"/>
      <c r="CI56" s="70"/>
      <c r="CJ56" s="70"/>
      <c r="CK56" s="70"/>
      <c r="CL56" s="70"/>
      <c r="CM56" s="70"/>
      <c r="CN56" s="70"/>
      <c r="CO56" s="70"/>
      <c r="CP56" s="70"/>
      <c r="CQ56" s="70"/>
      <c r="CR56" s="70"/>
      <c r="CS56" s="70"/>
      <c r="CT56" s="70"/>
      <c r="CU56" s="70"/>
      <c r="CV56" s="70"/>
      <c r="CW56" s="70"/>
      <c r="CX56" s="70"/>
      <c r="CY56" s="70"/>
      <c r="CZ56" s="70"/>
      <c r="DA56" s="70"/>
      <c r="DB56" s="70"/>
      <c r="DC56" s="70"/>
      <c r="DD56" s="70"/>
      <c r="DE56" s="70"/>
      <c r="DF56" s="70"/>
      <c r="DG56" s="70"/>
      <c r="DH56" s="70"/>
      <c r="DI56" s="70"/>
      <c r="DJ56" s="70"/>
      <c r="DK56" s="70"/>
      <c r="DL56" s="70"/>
      <c r="DM56" s="70"/>
      <c r="DN56" s="70"/>
      <c r="DO56" s="70"/>
      <c r="DP56" s="70"/>
    </row>
    <row r="57" spans="1:120" s="71" customFormat="1" ht="17.100000000000001" customHeight="1">
      <c r="A57" s="68"/>
      <c r="B57" s="69"/>
      <c r="C57" s="103"/>
      <c r="D57" s="104"/>
      <c r="E57" s="105"/>
      <c r="F57" s="106"/>
      <c r="G57" s="103"/>
      <c r="H57" s="117"/>
      <c r="I57" s="104"/>
      <c r="J57" s="11" t="str">
        <f t="shared" ref="J57:J69" si="6">IF(OR(ISBLANK(A57),ISBLANK(B57)),"",(B57-A57)+1)</f>
        <v/>
      </c>
      <c r="K57" s="12">
        <f t="shared" ref="K57:K69" si="7">8/1826</f>
        <v>4.3811610076670317E-3</v>
      </c>
      <c r="L57" s="25" t="str">
        <f t="shared" ref="L57:L69" si="8">IFERROR(ROUND(J57*K57,4),"")</f>
        <v/>
      </c>
      <c r="M57" s="70"/>
      <c r="N57" s="70"/>
      <c r="O57" s="70"/>
      <c r="P57" s="70"/>
      <c r="Q57" s="70"/>
      <c r="R57" s="70"/>
      <c r="S57" s="70"/>
      <c r="T57" s="70"/>
      <c r="U57" s="70"/>
      <c r="V57" s="70"/>
      <c r="W57" s="70"/>
      <c r="X57" s="70"/>
      <c r="Y57" s="70"/>
      <c r="Z57" s="70"/>
      <c r="AA57" s="70"/>
      <c r="AB57" s="70"/>
      <c r="AC57" s="70"/>
      <c r="AD57" s="70"/>
      <c r="AE57" s="70"/>
      <c r="AF57" s="70"/>
      <c r="AG57" s="70"/>
      <c r="AH57" s="70"/>
      <c r="AI57" s="70"/>
      <c r="AJ57" s="70"/>
      <c r="AK57" s="70"/>
      <c r="AL57" s="70"/>
      <c r="AM57" s="70"/>
      <c r="AN57" s="70"/>
      <c r="AO57" s="70"/>
      <c r="AP57" s="70"/>
      <c r="AQ57" s="70"/>
      <c r="AR57" s="70"/>
      <c r="AS57" s="70"/>
      <c r="AT57" s="70"/>
      <c r="AU57" s="70"/>
      <c r="AV57" s="70"/>
      <c r="AW57" s="70"/>
      <c r="AX57" s="70"/>
      <c r="AY57" s="70"/>
      <c r="AZ57" s="70"/>
      <c r="BA57" s="70"/>
      <c r="BB57" s="70"/>
      <c r="BC57" s="70"/>
      <c r="BD57" s="70"/>
      <c r="BE57" s="70"/>
      <c r="BF57" s="70"/>
      <c r="BG57" s="70"/>
      <c r="BH57" s="70"/>
      <c r="BI57" s="70"/>
      <c r="BJ57" s="70"/>
      <c r="BK57" s="70"/>
      <c r="BL57" s="70"/>
      <c r="BM57" s="70"/>
      <c r="BN57" s="70"/>
      <c r="BO57" s="70"/>
      <c r="BP57" s="70"/>
      <c r="BQ57" s="70"/>
      <c r="BR57" s="70"/>
      <c r="BS57" s="70"/>
      <c r="BT57" s="70"/>
      <c r="BU57" s="70"/>
      <c r="BV57" s="70"/>
      <c r="BW57" s="70"/>
      <c r="BX57" s="70"/>
      <c r="BY57" s="70"/>
      <c r="BZ57" s="70"/>
      <c r="CA57" s="70"/>
      <c r="CB57" s="70"/>
      <c r="CC57" s="70"/>
      <c r="CD57" s="70"/>
      <c r="CE57" s="70"/>
      <c r="CF57" s="70"/>
      <c r="CG57" s="70"/>
      <c r="CH57" s="70"/>
      <c r="CI57" s="70"/>
      <c r="CJ57" s="70"/>
      <c r="CK57" s="70"/>
      <c r="CL57" s="70"/>
      <c r="CM57" s="70"/>
      <c r="CN57" s="70"/>
      <c r="CO57" s="70"/>
      <c r="CP57" s="70"/>
      <c r="CQ57" s="70"/>
      <c r="CR57" s="70"/>
      <c r="CS57" s="70"/>
      <c r="CT57" s="70"/>
      <c r="CU57" s="70"/>
      <c r="CV57" s="70"/>
      <c r="CW57" s="70"/>
      <c r="CX57" s="70"/>
      <c r="CY57" s="70"/>
      <c r="CZ57" s="70"/>
      <c r="DA57" s="70"/>
      <c r="DB57" s="70"/>
      <c r="DC57" s="70"/>
      <c r="DD57" s="70"/>
      <c r="DE57" s="70"/>
      <c r="DF57" s="70"/>
      <c r="DG57" s="70"/>
      <c r="DH57" s="70"/>
      <c r="DI57" s="70"/>
      <c r="DJ57" s="70"/>
      <c r="DK57" s="70"/>
      <c r="DL57" s="70"/>
      <c r="DM57" s="70"/>
      <c r="DN57" s="70"/>
      <c r="DO57" s="70"/>
      <c r="DP57" s="70"/>
    </row>
    <row r="58" spans="1:120" s="71" customFormat="1" ht="17.100000000000001" customHeight="1">
      <c r="A58" s="68"/>
      <c r="B58" s="69"/>
      <c r="C58" s="103"/>
      <c r="D58" s="104"/>
      <c r="E58" s="105"/>
      <c r="F58" s="106"/>
      <c r="G58" s="105"/>
      <c r="H58" s="107"/>
      <c r="I58" s="106"/>
      <c r="J58" s="11" t="str">
        <f t="shared" si="6"/>
        <v/>
      </c>
      <c r="K58" s="12">
        <f t="shared" si="7"/>
        <v>4.3811610076670317E-3</v>
      </c>
      <c r="L58" s="25" t="str">
        <f t="shared" si="8"/>
        <v/>
      </c>
      <c r="M58" s="70"/>
      <c r="N58" s="70"/>
      <c r="O58" s="70"/>
      <c r="P58" s="70"/>
      <c r="Q58" s="70"/>
      <c r="R58" s="70"/>
      <c r="S58" s="70"/>
      <c r="T58" s="70"/>
      <c r="U58" s="70"/>
      <c r="V58" s="70"/>
      <c r="W58" s="70"/>
      <c r="X58" s="70"/>
      <c r="Y58" s="70"/>
      <c r="Z58" s="70"/>
      <c r="AA58" s="70"/>
      <c r="AB58" s="70"/>
      <c r="AC58" s="70"/>
      <c r="AD58" s="70"/>
      <c r="AE58" s="70"/>
      <c r="AF58" s="70"/>
      <c r="AG58" s="70"/>
      <c r="AH58" s="70"/>
      <c r="AI58" s="70"/>
      <c r="AJ58" s="70"/>
      <c r="AK58" s="70"/>
      <c r="AL58" s="70"/>
      <c r="AM58" s="70"/>
      <c r="AN58" s="70"/>
      <c r="AO58" s="70"/>
      <c r="AP58" s="70"/>
      <c r="AQ58" s="70"/>
      <c r="AR58" s="70"/>
      <c r="AS58" s="70"/>
      <c r="AT58" s="70"/>
      <c r="AU58" s="70"/>
      <c r="AV58" s="70"/>
      <c r="AW58" s="70"/>
      <c r="AX58" s="70"/>
      <c r="AY58" s="70"/>
      <c r="AZ58" s="70"/>
      <c r="BA58" s="70"/>
      <c r="BB58" s="70"/>
      <c r="BC58" s="70"/>
      <c r="BD58" s="70"/>
      <c r="BE58" s="70"/>
      <c r="BF58" s="70"/>
      <c r="BG58" s="70"/>
      <c r="BH58" s="70"/>
      <c r="BI58" s="70"/>
      <c r="BJ58" s="70"/>
      <c r="BK58" s="70"/>
      <c r="BL58" s="70"/>
      <c r="BM58" s="70"/>
      <c r="BN58" s="70"/>
      <c r="BO58" s="70"/>
      <c r="BP58" s="70"/>
      <c r="BQ58" s="70"/>
      <c r="BR58" s="70"/>
      <c r="BS58" s="70"/>
      <c r="BT58" s="70"/>
      <c r="BU58" s="70"/>
      <c r="BV58" s="70"/>
      <c r="BW58" s="70"/>
      <c r="BX58" s="70"/>
      <c r="BY58" s="70"/>
      <c r="BZ58" s="70"/>
      <c r="CA58" s="70"/>
      <c r="CB58" s="70"/>
      <c r="CC58" s="70"/>
      <c r="CD58" s="70"/>
      <c r="CE58" s="70"/>
      <c r="CF58" s="70"/>
      <c r="CG58" s="70"/>
      <c r="CH58" s="70"/>
      <c r="CI58" s="70"/>
      <c r="CJ58" s="70"/>
      <c r="CK58" s="70"/>
      <c r="CL58" s="70"/>
      <c r="CM58" s="70"/>
      <c r="CN58" s="70"/>
      <c r="CO58" s="70"/>
      <c r="CP58" s="70"/>
      <c r="CQ58" s="70"/>
      <c r="CR58" s="70"/>
      <c r="CS58" s="70"/>
      <c r="CT58" s="70"/>
      <c r="CU58" s="70"/>
      <c r="CV58" s="70"/>
      <c r="CW58" s="70"/>
      <c r="CX58" s="70"/>
      <c r="CY58" s="70"/>
      <c r="CZ58" s="70"/>
      <c r="DA58" s="70"/>
      <c r="DB58" s="70"/>
      <c r="DC58" s="70"/>
      <c r="DD58" s="70"/>
      <c r="DE58" s="70"/>
      <c r="DF58" s="70"/>
      <c r="DG58" s="70"/>
      <c r="DH58" s="70"/>
      <c r="DI58" s="70"/>
      <c r="DJ58" s="70"/>
      <c r="DK58" s="70"/>
      <c r="DL58" s="70"/>
      <c r="DM58" s="70"/>
      <c r="DN58" s="70"/>
      <c r="DO58" s="70"/>
      <c r="DP58" s="70"/>
    </row>
    <row r="59" spans="1:120" s="71" customFormat="1" ht="17.100000000000001" customHeight="1">
      <c r="A59" s="68"/>
      <c r="B59" s="69"/>
      <c r="C59" s="103"/>
      <c r="D59" s="104"/>
      <c r="E59" s="105"/>
      <c r="F59" s="106"/>
      <c r="G59" s="105"/>
      <c r="H59" s="107"/>
      <c r="I59" s="106"/>
      <c r="J59" s="11" t="str">
        <f t="shared" si="6"/>
        <v/>
      </c>
      <c r="K59" s="12">
        <f t="shared" si="7"/>
        <v>4.3811610076670317E-3</v>
      </c>
      <c r="L59" s="25" t="str">
        <f t="shared" si="8"/>
        <v/>
      </c>
      <c r="M59" s="70"/>
      <c r="N59" s="70"/>
      <c r="O59" s="70"/>
      <c r="P59" s="70"/>
      <c r="Q59" s="70"/>
      <c r="R59" s="70"/>
      <c r="S59" s="70"/>
      <c r="T59" s="70"/>
      <c r="U59" s="70"/>
      <c r="V59" s="70"/>
      <c r="W59" s="70"/>
      <c r="X59" s="70"/>
      <c r="Y59" s="70"/>
      <c r="Z59" s="70"/>
      <c r="AA59" s="70"/>
      <c r="AB59" s="70"/>
      <c r="AC59" s="70"/>
      <c r="AD59" s="70"/>
      <c r="AE59" s="70"/>
      <c r="AF59" s="70"/>
      <c r="AG59" s="70"/>
      <c r="AH59" s="70"/>
      <c r="AI59" s="70"/>
      <c r="AJ59" s="70"/>
      <c r="AK59" s="70"/>
      <c r="AL59" s="70"/>
      <c r="AM59" s="70"/>
      <c r="AN59" s="70"/>
      <c r="AO59" s="70"/>
      <c r="AP59" s="70"/>
      <c r="AQ59" s="70"/>
      <c r="AR59" s="70"/>
      <c r="AS59" s="70"/>
      <c r="AT59" s="70"/>
      <c r="AU59" s="70"/>
      <c r="AV59" s="70"/>
      <c r="AW59" s="70"/>
      <c r="AX59" s="70"/>
      <c r="AY59" s="70"/>
      <c r="AZ59" s="70"/>
      <c r="BA59" s="70"/>
      <c r="BB59" s="70"/>
      <c r="BC59" s="70"/>
      <c r="BD59" s="70"/>
      <c r="BE59" s="70"/>
      <c r="BF59" s="70"/>
      <c r="BG59" s="70"/>
      <c r="BH59" s="70"/>
      <c r="BI59" s="70"/>
      <c r="BJ59" s="70"/>
      <c r="BK59" s="70"/>
      <c r="BL59" s="70"/>
      <c r="BM59" s="70"/>
      <c r="BN59" s="70"/>
      <c r="BO59" s="70"/>
      <c r="BP59" s="70"/>
      <c r="BQ59" s="70"/>
      <c r="BR59" s="70"/>
      <c r="BS59" s="70"/>
      <c r="BT59" s="70"/>
      <c r="BU59" s="70"/>
      <c r="BV59" s="70"/>
      <c r="BW59" s="70"/>
      <c r="BX59" s="70"/>
      <c r="BY59" s="70"/>
      <c r="BZ59" s="70"/>
      <c r="CA59" s="70"/>
      <c r="CB59" s="70"/>
      <c r="CC59" s="70"/>
      <c r="CD59" s="70"/>
      <c r="CE59" s="70"/>
      <c r="CF59" s="70"/>
      <c r="CG59" s="70"/>
      <c r="CH59" s="70"/>
      <c r="CI59" s="70"/>
      <c r="CJ59" s="70"/>
      <c r="CK59" s="70"/>
      <c r="CL59" s="70"/>
      <c r="CM59" s="70"/>
      <c r="CN59" s="70"/>
      <c r="CO59" s="70"/>
      <c r="CP59" s="70"/>
      <c r="CQ59" s="70"/>
      <c r="CR59" s="70"/>
      <c r="CS59" s="70"/>
      <c r="CT59" s="70"/>
      <c r="CU59" s="70"/>
      <c r="CV59" s="70"/>
      <c r="CW59" s="70"/>
      <c r="CX59" s="70"/>
      <c r="CY59" s="70"/>
      <c r="CZ59" s="70"/>
      <c r="DA59" s="70"/>
      <c r="DB59" s="70"/>
      <c r="DC59" s="70"/>
      <c r="DD59" s="70"/>
      <c r="DE59" s="70"/>
      <c r="DF59" s="70"/>
      <c r="DG59" s="70"/>
      <c r="DH59" s="70"/>
      <c r="DI59" s="70"/>
      <c r="DJ59" s="70"/>
      <c r="DK59" s="70"/>
      <c r="DL59" s="70"/>
      <c r="DM59" s="70"/>
      <c r="DN59" s="70"/>
      <c r="DO59" s="70"/>
      <c r="DP59" s="70"/>
    </row>
    <row r="60" spans="1:120" s="71" customFormat="1" ht="17.100000000000001" customHeight="1">
      <c r="A60" s="68"/>
      <c r="B60" s="69"/>
      <c r="C60" s="103"/>
      <c r="D60" s="104"/>
      <c r="E60" s="105"/>
      <c r="F60" s="106"/>
      <c r="G60" s="105"/>
      <c r="H60" s="107"/>
      <c r="I60" s="106"/>
      <c r="J60" s="11" t="str">
        <f t="shared" si="6"/>
        <v/>
      </c>
      <c r="K60" s="12">
        <f t="shared" si="7"/>
        <v>4.3811610076670317E-3</v>
      </c>
      <c r="L60" s="25" t="str">
        <f t="shared" si="8"/>
        <v/>
      </c>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row>
    <row r="61" spans="1:120" s="71" customFormat="1" ht="17.100000000000001" customHeight="1">
      <c r="A61" s="68"/>
      <c r="B61" s="69"/>
      <c r="C61" s="103"/>
      <c r="D61" s="104"/>
      <c r="E61" s="105"/>
      <c r="F61" s="106"/>
      <c r="G61" s="105"/>
      <c r="H61" s="107"/>
      <c r="I61" s="106"/>
      <c r="J61" s="11" t="str">
        <f t="shared" si="6"/>
        <v/>
      </c>
      <c r="K61" s="12">
        <f t="shared" si="7"/>
        <v>4.3811610076670317E-3</v>
      </c>
      <c r="L61" s="25" t="str">
        <f t="shared" si="8"/>
        <v/>
      </c>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0"/>
      <c r="BK61" s="70"/>
      <c r="BL61" s="70"/>
      <c r="BM61" s="70"/>
      <c r="BN61" s="70"/>
      <c r="BO61" s="70"/>
      <c r="BP61" s="70"/>
      <c r="BQ61" s="70"/>
      <c r="BR61" s="70"/>
      <c r="BS61" s="70"/>
      <c r="BT61" s="70"/>
      <c r="BU61" s="70"/>
      <c r="BV61" s="70"/>
      <c r="BW61" s="70"/>
      <c r="BX61" s="70"/>
      <c r="BY61" s="70"/>
      <c r="BZ61" s="70"/>
      <c r="CA61" s="70"/>
      <c r="CB61" s="70"/>
      <c r="CC61" s="70"/>
      <c r="CD61" s="70"/>
      <c r="CE61" s="70"/>
      <c r="CF61" s="70"/>
      <c r="CG61" s="70"/>
      <c r="CH61" s="70"/>
      <c r="CI61" s="70"/>
      <c r="CJ61" s="70"/>
      <c r="CK61" s="70"/>
      <c r="CL61" s="70"/>
      <c r="CM61" s="70"/>
      <c r="CN61" s="70"/>
      <c r="CO61" s="70"/>
      <c r="CP61" s="70"/>
      <c r="CQ61" s="70"/>
      <c r="CR61" s="70"/>
      <c r="CS61" s="70"/>
      <c r="CT61" s="70"/>
      <c r="CU61" s="70"/>
      <c r="CV61" s="70"/>
      <c r="CW61" s="70"/>
      <c r="CX61" s="70"/>
      <c r="CY61" s="70"/>
      <c r="CZ61" s="70"/>
      <c r="DA61" s="70"/>
      <c r="DB61" s="70"/>
      <c r="DC61" s="70"/>
      <c r="DD61" s="70"/>
      <c r="DE61" s="70"/>
      <c r="DF61" s="70"/>
      <c r="DG61" s="70"/>
      <c r="DH61" s="70"/>
      <c r="DI61" s="70"/>
      <c r="DJ61" s="70"/>
      <c r="DK61" s="70"/>
      <c r="DL61" s="70"/>
      <c r="DM61" s="70"/>
      <c r="DN61" s="70"/>
      <c r="DO61" s="70"/>
      <c r="DP61" s="70"/>
    </row>
    <row r="62" spans="1:120" s="71" customFormat="1" ht="17.100000000000001" customHeight="1">
      <c r="A62" s="68"/>
      <c r="B62" s="69"/>
      <c r="C62" s="103"/>
      <c r="D62" s="104"/>
      <c r="E62" s="105"/>
      <c r="F62" s="106"/>
      <c r="G62" s="105"/>
      <c r="H62" s="107"/>
      <c r="I62" s="106"/>
      <c r="J62" s="11" t="str">
        <f t="shared" si="6"/>
        <v/>
      </c>
      <c r="K62" s="12">
        <f t="shared" si="7"/>
        <v>4.3811610076670317E-3</v>
      </c>
      <c r="L62" s="25" t="str">
        <f t="shared" si="8"/>
        <v/>
      </c>
      <c r="M62" s="70"/>
      <c r="N62" s="70"/>
      <c r="O62" s="70"/>
      <c r="P62" s="70"/>
      <c r="Q62" s="70"/>
      <c r="R62" s="70"/>
      <c r="S62" s="70"/>
      <c r="T62" s="70"/>
      <c r="U62" s="70"/>
      <c r="V62" s="70"/>
      <c r="W62" s="70"/>
      <c r="X62" s="70"/>
      <c r="Y62" s="70"/>
      <c r="Z62" s="70"/>
      <c r="AA62" s="70"/>
      <c r="AB62" s="70"/>
      <c r="AC62" s="70"/>
      <c r="AD62" s="70"/>
      <c r="AE62" s="70"/>
      <c r="AF62" s="70"/>
      <c r="AG62" s="70"/>
      <c r="AH62" s="70"/>
      <c r="AI62" s="70"/>
      <c r="AJ62" s="70"/>
      <c r="AK62" s="70"/>
      <c r="AL62" s="70"/>
      <c r="AM62" s="70"/>
      <c r="AN62" s="70"/>
      <c r="AO62" s="70"/>
      <c r="AP62" s="70"/>
      <c r="AQ62" s="70"/>
      <c r="AR62" s="70"/>
      <c r="AS62" s="70"/>
      <c r="AT62" s="70"/>
      <c r="AU62" s="70"/>
      <c r="AV62" s="70"/>
      <c r="AW62" s="70"/>
      <c r="AX62" s="70"/>
      <c r="AY62" s="70"/>
      <c r="AZ62" s="70"/>
      <c r="BA62" s="70"/>
      <c r="BB62" s="70"/>
      <c r="BC62" s="70"/>
      <c r="BD62" s="70"/>
      <c r="BE62" s="70"/>
      <c r="BF62" s="70"/>
      <c r="BG62" s="70"/>
      <c r="BH62" s="70"/>
      <c r="BI62" s="70"/>
      <c r="BJ62" s="70"/>
      <c r="BK62" s="70"/>
      <c r="BL62" s="70"/>
      <c r="BM62" s="70"/>
      <c r="BN62" s="70"/>
      <c r="BO62" s="70"/>
      <c r="BP62" s="70"/>
      <c r="BQ62" s="70"/>
      <c r="BR62" s="70"/>
      <c r="BS62" s="70"/>
      <c r="BT62" s="70"/>
      <c r="BU62" s="70"/>
      <c r="BV62" s="70"/>
      <c r="BW62" s="70"/>
      <c r="BX62" s="70"/>
      <c r="BY62" s="70"/>
      <c r="BZ62" s="70"/>
      <c r="CA62" s="70"/>
      <c r="CB62" s="70"/>
      <c r="CC62" s="70"/>
      <c r="CD62" s="70"/>
      <c r="CE62" s="70"/>
      <c r="CF62" s="70"/>
      <c r="CG62" s="70"/>
      <c r="CH62" s="70"/>
      <c r="CI62" s="70"/>
      <c r="CJ62" s="70"/>
      <c r="CK62" s="70"/>
      <c r="CL62" s="70"/>
      <c r="CM62" s="70"/>
      <c r="CN62" s="70"/>
      <c r="CO62" s="70"/>
      <c r="CP62" s="70"/>
      <c r="CQ62" s="70"/>
      <c r="CR62" s="70"/>
      <c r="CS62" s="70"/>
      <c r="CT62" s="70"/>
      <c r="CU62" s="70"/>
      <c r="CV62" s="70"/>
      <c r="CW62" s="70"/>
      <c r="CX62" s="70"/>
      <c r="CY62" s="70"/>
      <c r="CZ62" s="70"/>
      <c r="DA62" s="70"/>
      <c r="DB62" s="70"/>
      <c r="DC62" s="70"/>
      <c r="DD62" s="70"/>
      <c r="DE62" s="70"/>
      <c r="DF62" s="70"/>
      <c r="DG62" s="70"/>
      <c r="DH62" s="70"/>
      <c r="DI62" s="70"/>
      <c r="DJ62" s="70"/>
      <c r="DK62" s="70"/>
      <c r="DL62" s="70"/>
      <c r="DM62" s="70"/>
      <c r="DN62" s="70"/>
      <c r="DO62" s="70"/>
      <c r="DP62" s="70"/>
    </row>
    <row r="63" spans="1:120" s="71" customFormat="1" ht="17.100000000000001" customHeight="1">
      <c r="A63" s="68"/>
      <c r="B63" s="69"/>
      <c r="C63" s="103"/>
      <c r="D63" s="104"/>
      <c r="E63" s="105"/>
      <c r="F63" s="106"/>
      <c r="G63" s="105"/>
      <c r="H63" s="107"/>
      <c r="I63" s="106"/>
      <c r="J63" s="11" t="str">
        <f t="shared" si="6"/>
        <v/>
      </c>
      <c r="K63" s="12">
        <f t="shared" si="7"/>
        <v>4.3811610076670317E-3</v>
      </c>
      <c r="L63" s="25" t="str">
        <f t="shared" si="8"/>
        <v/>
      </c>
      <c r="M63" s="70"/>
      <c r="N63" s="70"/>
      <c r="O63" s="70"/>
      <c r="P63" s="70"/>
      <c r="Q63" s="70"/>
      <c r="R63" s="70"/>
      <c r="S63" s="70"/>
      <c r="T63" s="70"/>
      <c r="U63" s="70"/>
      <c r="V63" s="70"/>
      <c r="W63" s="70"/>
      <c r="X63" s="70"/>
      <c r="Y63" s="70"/>
      <c r="Z63" s="70"/>
      <c r="AA63" s="70"/>
      <c r="AB63" s="70"/>
      <c r="AC63" s="70"/>
      <c r="AD63" s="70"/>
      <c r="AE63" s="70"/>
      <c r="AF63" s="70"/>
      <c r="AG63" s="70"/>
      <c r="AH63" s="70"/>
      <c r="AI63" s="70"/>
      <c r="AJ63" s="70"/>
      <c r="AK63" s="70"/>
      <c r="AL63" s="70"/>
      <c r="AM63" s="70"/>
      <c r="AN63" s="70"/>
      <c r="AO63" s="70"/>
      <c r="AP63" s="70"/>
      <c r="AQ63" s="70"/>
      <c r="AR63" s="70"/>
      <c r="AS63" s="70"/>
      <c r="AT63" s="70"/>
      <c r="AU63" s="70"/>
      <c r="AV63" s="70"/>
      <c r="AW63" s="70"/>
      <c r="AX63" s="70"/>
      <c r="AY63" s="70"/>
      <c r="AZ63" s="70"/>
      <c r="BA63" s="70"/>
      <c r="BB63" s="70"/>
      <c r="BC63" s="70"/>
      <c r="BD63" s="70"/>
      <c r="BE63" s="70"/>
      <c r="BF63" s="70"/>
      <c r="BG63" s="70"/>
      <c r="BH63" s="70"/>
      <c r="BI63" s="70"/>
      <c r="BJ63" s="70"/>
      <c r="BK63" s="70"/>
      <c r="BL63" s="70"/>
      <c r="BM63" s="70"/>
      <c r="BN63" s="70"/>
      <c r="BO63" s="70"/>
      <c r="BP63" s="70"/>
      <c r="BQ63" s="70"/>
      <c r="BR63" s="70"/>
      <c r="BS63" s="70"/>
      <c r="BT63" s="70"/>
      <c r="BU63" s="70"/>
      <c r="BV63" s="70"/>
      <c r="BW63" s="70"/>
      <c r="BX63" s="70"/>
      <c r="BY63" s="70"/>
      <c r="BZ63" s="70"/>
      <c r="CA63" s="70"/>
      <c r="CB63" s="70"/>
      <c r="CC63" s="70"/>
      <c r="CD63" s="70"/>
      <c r="CE63" s="70"/>
      <c r="CF63" s="70"/>
      <c r="CG63" s="70"/>
      <c r="CH63" s="70"/>
      <c r="CI63" s="70"/>
      <c r="CJ63" s="70"/>
      <c r="CK63" s="70"/>
      <c r="CL63" s="70"/>
      <c r="CM63" s="70"/>
      <c r="CN63" s="70"/>
      <c r="CO63" s="70"/>
      <c r="CP63" s="70"/>
      <c r="CQ63" s="70"/>
      <c r="CR63" s="70"/>
      <c r="CS63" s="70"/>
      <c r="CT63" s="70"/>
      <c r="CU63" s="70"/>
      <c r="CV63" s="70"/>
      <c r="CW63" s="70"/>
      <c r="CX63" s="70"/>
      <c r="CY63" s="70"/>
      <c r="CZ63" s="70"/>
      <c r="DA63" s="70"/>
      <c r="DB63" s="70"/>
      <c r="DC63" s="70"/>
      <c r="DD63" s="70"/>
      <c r="DE63" s="70"/>
      <c r="DF63" s="70"/>
      <c r="DG63" s="70"/>
      <c r="DH63" s="70"/>
      <c r="DI63" s="70"/>
      <c r="DJ63" s="70"/>
      <c r="DK63" s="70"/>
      <c r="DL63" s="70"/>
      <c r="DM63" s="70"/>
      <c r="DN63" s="70"/>
      <c r="DO63" s="70"/>
      <c r="DP63" s="70"/>
    </row>
    <row r="64" spans="1:120" s="71" customFormat="1" ht="17.100000000000001" customHeight="1">
      <c r="A64" s="68"/>
      <c r="B64" s="69"/>
      <c r="C64" s="103"/>
      <c r="D64" s="104"/>
      <c r="E64" s="105"/>
      <c r="F64" s="106"/>
      <c r="G64" s="105"/>
      <c r="H64" s="107"/>
      <c r="I64" s="106"/>
      <c r="J64" s="11" t="str">
        <f t="shared" si="6"/>
        <v/>
      </c>
      <c r="K64" s="12">
        <f t="shared" si="7"/>
        <v>4.3811610076670317E-3</v>
      </c>
      <c r="L64" s="25" t="str">
        <f t="shared" si="8"/>
        <v/>
      </c>
      <c r="M64" s="70"/>
      <c r="N64" s="70"/>
      <c r="O64" s="70"/>
      <c r="P64" s="70"/>
      <c r="Q64" s="70"/>
      <c r="R64" s="70"/>
      <c r="S64" s="70"/>
      <c r="T64" s="70"/>
      <c r="U64" s="70"/>
      <c r="V64" s="70"/>
      <c r="W64" s="70"/>
      <c r="X64" s="70"/>
      <c r="Y64" s="70"/>
      <c r="Z64" s="70"/>
      <c r="AA64" s="70"/>
      <c r="AB64" s="70"/>
      <c r="AC64" s="70"/>
      <c r="AD64" s="70"/>
      <c r="AE64" s="70"/>
      <c r="AF64" s="70"/>
      <c r="AG64" s="70"/>
      <c r="AH64" s="70"/>
      <c r="AI64" s="70"/>
      <c r="AJ64" s="70"/>
      <c r="AK64" s="70"/>
      <c r="AL64" s="70"/>
      <c r="AM64" s="70"/>
      <c r="AN64" s="70"/>
      <c r="AO64" s="70"/>
      <c r="AP64" s="70"/>
      <c r="AQ64" s="70"/>
      <c r="AR64" s="70"/>
      <c r="AS64" s="70"/>
      <c r="AT64" s="70"/>
      <c r="AU64" s="70"/>
      <c r="AV64" s="70"/>
      <c r="AW64" s="70"/>
      <c r="AX64" s="70"/>
      <c r="AY64" s="70"/>
      <c r="AZ64" s="70"/>
      <c r="BA64" s="70"/>
      <c r="BB64" s="70"/>
      <c r="BC64" s="70"/>
      <c r="BD64" s="70"/>
      <c r="BE64" s="70"/>
      <c r="BF64" s="70"/>
      <c r="BG64" s="70"/>
      <c r="BH64" s="70"/>
      <c r="BI64" s="70"/>
      <c r="BJ64" s="70"/>
      <c r="BK64" s="70"/>
      <c r="BL64" s="70"/>
      <c r="BM64" s="70"/>
      <c r="BN64" s="70"/>
      <c r="BO64" s="70"/>
      <c r="BP64" s="70"/>
      <c r="BQ64" s="70"/>
      <c r="BR64" s="70"/>
      <c r="BS64" s="70"/>
      <c r="BT64" s="70"/>
      <c r="BU64" s="70"/>
      <c r="BV64" s="70"/>
      <c r="BW64" s="70"/>
      <c r="BX64" s="70"/>
      <c r="BY64" s="70"/>
      <c r="BZ64" s="70"/>
      <c r="CA64" s="70"/>
      <c r="CB64" s="70"/>
      <c r="CC64" s="70"/>
      <c r="CD64" s="70"/>
      <c r="CE64" s="70"/>
      <c r="CF64" s="70"/>
      <c r="CG64" s="70"/>
      <c r="CH64" s="70"/>
      <c r="CI64" s="70"/>
      <c r="CJ64" s="70"/>
      <c r="CK64" s="70"/>
      <c r="CL64" s="70"/>
      <c r="CM64" s="70"/>
      <c r="CN64" s="70"/>
      <c r="CO64" s="70"/>
      <c r="CP64" s="70"/>
      <c r="CQ64" s="70"/>
      <c r="CR64" s="70"/>
      <c r="CS64" s="70"/>
      <c r="CT64" s="70"/>
      <c r="CU64" s="70"/>
      <c r="CV64" s="70"/>
      <c r="CW64" s="70"/>
      <c r="CX64" s="70"/>
      <c r="CY64" s="70"/>
      <c r="CZ64" s="70"/>
      <c r="DA64" s="70"/>
      <c r="DB64" s="70"/>
      <c r="DC64" s="70"/>
      <c r="DD64" s="70"/>
      <c r="DE64" s="70"/>
      <c r="DF64" s="70"/>
      <c r="DG64" s="70"/>
      <c r="DH64" s="70"/>
      <c r="DI64" s="70"/>
      <c r="DJ64" s="70"/>
      <c r="DK64" s="70"/>
      <c r="DL64" s="70"/>
      <c r="DM64" s="70"/>
      <c r="DN64" s="70"/>
      <c r="DO64" s="70"/>
      <c r="DP64" s="70"/>
    </row>
    <row r="65" spans="1:120" s="71" customFormat="1" ht="17.100000000000001" customHeight="1">
      <c r="A65" s="68"/>
      <c r="B65" s="69"/>
      <c r="C65" s="103"/>
      <c r="D65" s="104"/>
      <c r="E65" s="105"/>
      <c r="F65" s="106"/>
      <c r="G65" s="105"/>
      <c r="H65" s="107"/>
      <c r="I65" s="106"/>
      <c r="J65" s="11" t="str">
        <f t="shared" si="6"/>
        <v/>
      </c>
      <c r="K65" s="12">
        <f t="shared" si="7"/>
        <v>4.3811610076670317E-3</v>
      </c>
      <c r="L65" s="25" t="str">
        <f t="shared" si="8"/>
        <v/>
      </c>
      <c r="M65" s="70"/>
      <c r="N65" s="70"/>
      <c r="O65" s="70"/>
      <c r="P65" s="70"/>
      <c r="Q65" s="70"/>
      <c r="R65" s="70"/>
      <c r="S65" s="70"/>
      <c r="T65" s="70"/>
      <c r="U65" s="70"/>
      <c r="V65" s="70"/>
      <c r="W65" s="70"/>
      <c r="X65" s="70"/>
      <c r="Y65" s="70"/>
      <c r="Z65" s="70"/>
      <c r="AA65" s="70"/>
      <c r="AB65" s="70"/>
      <c r="AC65" s="70"/>
      <c r="AD65" s="70"/>
      <c r="AE65" s="70"/>
      <c r="AF65" s="70"/>
      <c r="AG65" s="70"/>
      <c r="AH65" s="70"/>
      <c r="AI65" s="70"/>
      <c r="AJ65" s="70"/>
      <c r="AK65" s="70"/>
      <c r="AL65" s="70"/>
      <c r="AM65" s="70"/>
      <c r="AN65" s="70"/>
      <c r="AO65" s="70"/>
      <c r="AP65" s="70"/>
      <c r="AQ65" s="70"/>
      <c r="AR65" s="70"/>
      <c r="AS65" s="70"/>
      <c r="AT65" s="70"/>
      <c r="AU65" s="70"/>
      <c r="AV65" s="70"/>
      <c r="AW65" s="70"/>
      <c r="AX65" s="70"/>
      <c r="AY65" s="70"/>
      <c r="AZ65" s="70"/>
      <c r="BA65" s="70"/>
      <c r="BB65" s="70"/>
      <c r="BC65" s="70"/>
      <c r="BD65" s="70"/>
      <c r="BE65" s="70"/>
      <c r="BF65" s="70"/>
      <c r="BG65" s="70"/>
      <c r="BH65" s="70"/>
      <c r="BI65" s="70"/>
      <c r="BJ65" s="70"/>
      <c r="BK65" s="70"/>
      <c r="BL65" s="70"/>
      <c r="BM65" s="70"/>
      <c r="BN65" s="70"/>
      <c r="BO65" s="70"/>
      <c r="BP65" s="70"/>
      <c r="BQ65" s="70"/>
      <c r="BR65" s="70"/>
      <c r="BS65" s="70"/>
      <c r="BT65" s="70"/>
      <c r="BU65" s="70"/>
      <c r="BV65" s="70"/>
      <c r="BW65" s="70"/>
      <c r="BX65" s="70"/>
      <c r="BY65" s="70"/>
      <c r="BZ65" s="70"/>
      <c r="CA65" s="70"/>
      <c r="CB65" s="70"/>
      <c r="CC65" s="70"/>
      <c r="CD65" s="70"/>
      <c r="CE65" s="70"/>
      <c r="CF65" s="70"/>
      <c r="CG65" s="70"/>
      <c r="CH65" s="70"/>
      <c r="CI65" s="70"/>
      <c r="CJ65" s="70"/>
      <c r="CK65" s="70"/>
      <c r="CL65" s="70"/>
      <c r="CM65" s="70"/>
      <c r="CN65" s="70"/>
      <c r="CO65" s="70"/>
      <c r="CP65" s="70"/>
      <c r="CQ65" s="70"/>
      <c r="CR65" s="70"/>
      <c r="CS65" s="70"/>
      <c r="CT65" s="70"/>
      <c r="CU65" s="70"/>
      <c r="CV65" s="70"/>
      <c r="CW65" s="70"/>
      <c r="CX65" s="70"/>
      <c r="CY65" s="70"/>
      <c r="CZ65" s="70"/>
      <c r="DA65" s="70"/>
      <c r="DB65" s="70"/>
      <c r="DC65" s="70"/>
      <c r="DD65" s="70"/>
      <c r="DE65" s="70"/>
      <c r="DF65" s="70"/>
      <c r="DG65" s="70"/>
      <c r="DH65" s="70"/>
      <c r="DI65" s="70"/>
      <c r="DJ65" s="70"/>
      <c r="DK65" s="70"/>
      <c r="DL65" s="70"/>
      <c r="DM65" s="70"/>
      <c r="DN65" s="70"/>
      <c r="DO65" s="70"/>
      <c r="DP65" s="70"/>
    </row>
    <row r="66" spans="1:120" s="71" customFormat="1" ht="17.100000000000001" customHeight="1">
      <c r="A66" s="68"/>
      <c r="B66" s="69"/>
      <c r="C66" s="103"/>
      <c r="D66" s="104"/>
      <c r="E66" s="105"/>
      <c r="F66" s="106"/>
      <c r="G66" s="105"/>
      <c r="H66" s="107"/>
      <c r="I66" s="106"/>
      <c r="J66" s="11" t="str">
        <f t="shared" si="6"/>
        <v/>
      </c>
      <c r="K66" s="12">
        <f t="shared" si="7"/>
        <v>4.3811610076670317E-3</v>
      </c>
      <c r="L66" s="25" t="str">
        <f t="shared" si="8"/>
        <v/>
      </c>
      <c r="M66" s="70"/>
      <c r="N66" s="70"/>
      <c r="O66" s="70"/>
      <c r="P66" s="70"/>
      <c r="Q66" s="70"/>
      <c r="R66" s="70"/>
      <c r="S66" s="70"/>
      <c r="T66" s="70"/>
      <c r="U66" s="70"/>
      <c r="V66" s="70"/>
      <c r="W66" s="70"/>
      <c r="X66" s="70"/>
      <c r="Y66" s="70"/>
      <c r="Z66" s="70"/>
      <c r="AA66" s="70"/>
      <c r="AB66" s="70"/>
      <c r="AC66" s="70"/>
      <c r="AD66" s="70"/>
      <c r="AE66" s="70"/>
      <c r="AF66" s="70"/>
      <c r="AG66" s="70"/>
      <c r="AH66" s="70"/>
      <c r="AI66" s="70"/>
      <c r="AJ66" s="70"/>
      <c r="AK66" s="70"/>
      <c r="AL66" s="70"/>
      <c r="AM66" s="70"/>
      <c r="AN66" s="70"/>
      <c r="AO66" s="70"/>
      <c r="AP66" s="70"/>
      <c r="AQ66" s="70"/>
      <c r="AR66" s="70"/>
      <c r="AS66" s="70"/>
      <c r="AT66" s="70"/>
      <c r="AU66" s="70"/>
      <c r="AV66" s="70"/>
      <c r="AW66" s="70"/>
      <c r="AX66" s="70"/>
      <c r="AY66" s="70"/>
      <c r="AZ66" s="70"/>
      <c r="BA66" s="70"/>
      <c r="BB66" s="70"/>
      <c r="BC66" s="70"/>
      <c r="BD66" s="70"/>
      <c r="BE66" s="70"/>
      <c r="BF66" s="70"/>
      <c r="BG66" s="70"/>
      <c r="BH66" s="70"/>
      <c r="BI66" s="70"/>
      <c r="BJ66" s="70"/>
      <c r="BK66" s="70"/>
      <c r="BL66" s="70"/>
      <c r="BM66" s="70"/>
      <c r="BN66" s="70"/>
      <c r="BO66" s="70"/>
      <c r="BP66" s="70"/>
      <c r="BQ66" s="70"/>
      <c r="BR66" s="70"/>
      <c r="BS66" s="70"/>
      <c r="BT66" s="70"/>
      <c r="BU66" s="70"/>
      <c r="BV66" s="70"/>
      <c r="BW66" s="70"/>
      <c r="BX66" s="70"/>
      <c r="BY66" s="70"/>
      <c r="BZ66" s="70"/>
      <c r="CA66" s="70"/>
      <c r="CB66" s="70"/>
      <c r="CC66" s="70"/>
      <c r="CD66" s="70"/>
      <c r="CE66" s="70"/>
      <c r="CF66" s="70"/>
      <c r="CG66" s="70"/>
      <c r="CH66" s="70"/>
      <c r="CI66" s="70"/>
      <c r="CJ66" s="70"/>
      <c r="CK66" s="70"/>
      <c r="CL66" s="70"/>
      <c r="CM66" s="70"/>
      <c r="CN66" s="70"/>
      <c r="CO66" s="70"/>
      <c r="CP66" s="70"/>
      <c r="CQ66" s="70"/>
      <c r="CR66" s="70"/>
      <c r="CS66" s="70"/>
      <c r="CT66" s="70"/>
      <c r="CU66" s="70"/>
      <c r="CV66" s="70"/>
      <c r="CW66" s="70"/>
      <c r="CX66" s="70"/>
      <c r="CY66" s="70"/>
      <c r="CZ66" s="70"/>
      <c r="DA66" s="70"/>
      <c r="DB66" s="70"/>
      <c r="DC66" s="70"/>
      <c r="DD66" s="70"/>
      <c r="DE66" s="70"/>
      <c r="DF66" s="70"/>
      <c r="DG66" s="70"/>
      <c r="DH66" s="70"/>
      <c r="DI66" s="70"/>
      <c r="DJ66" s="70"/>
      <c r="DK66" s="70"/>
      <c r="DL66" s="70"/>
      <c r="DM66" s="70"/>
      <c r="DN66" s="70"/>
      <c r="DO66" s="70"/>
      <c r="DP66" s="70"/>
    </row>
    <row r="67" spans="1:120" s="71" customFormat="1" ht="17.100000000000001" customHeight="1">
      <c r="A67" s="68"/>
      <c r="B67" s="69"/>
      <c r="C67" s="103"/>
      <c r="D67" s="104"/>
      <c r="E67" s="105"/>
      <c r="F67" s="106"/>
      <c r="G67" s="105"/>
      <c r="H67" s="107"/>
      <c r="I67" s="106"/>
      <c r="J67" s="11" t="str">
        <f t="shared" si="6"/>
        <v/>
      </c>
      <c r="K67" s="12">
        <f t="shared" si="7"/>
        <v>4.3811610076670317E-3</v>
      </c>
      <c r="L67" s="25" t="str">
        <f t="shared" si="8"/>
        <v/>
      </c>
      <c r="M67" s="70"/>
      <c r="N67" s="70"/>
      <c r="O67" s="70"/>
      <c r="P67" s="70"/>
      <c r="Q67" s="70"/>
      <c r="R67" s="70"/>
      <c r="S67" s="70"/>
      <c r="T67" s="70"/>
      <c r="U67" s="70"/>
      <c r="V67" s="70"/>
      <c r="W67" s="70"/>
      <c r="X67" s="70"/>
      <c r="Y67" s="70"/>
      <c r="Z67" s="70"/>
      <c r="AA67" s="70"/>
      <c r="AB67" s="70"/>
      <c r="AC67" s="70"/>
      <c r="AD67" s="70"/>
      <c r="AE67" s="70"/>
      <c r="AF67" s="70"/>
      <c r="AG67" s="70"/>
      <c r="AH67" s="70"/>
      <c r="AI67" s="70"/>
      <c r="AJ67" s="70"/>
      <c r="AK67" s="70"/>
      <c r="AL67" s="70"/>
      <c r="AM67" s="70"/>
      <c r="AN67" s="70"/>
      <c r="AO67" s="70"/>
      <c r="AP67" s="70"/>
      <c r="AQ67" s="70"/>
      <c r="AR67" s="70"/>
      <c r="AS67" s="70"/>
      <c r="AT67" s="70"/>
      <c r="AU67" s="70"/>
      <c r="AV67" s="70"/>
      <c r="AW67" s="70"/>
      <c r="AX67" s="70"/>
      <c r="AY67" s="70"/>
      <c r="AZ67" s="70"/>
      <c r="BA67" s="70"/>
      <c r="BB67" s="70"/>
      <c r="BC67" s="70"/>
      <c r="BD67" s="70"/>
      <c r="BE67" s="70"/>
      <c r="BF67" s="70"/>
      <c r="BG67" s="70"/>
      <c r="BH67" s="70"/>
      <c r="BI67" s="70"/>
      <c r="BJ67" s="70"/>
      <c r="BK67" s="70"/>
      <c r="BL67" s="70"/>
      <c r="BM67" s="70"/>
      <c r="BN67" s="70"/>
      <c r="BO67" s="70"/>
      <c r="BP67" s="70"/>
      <c r="BQ67" s="70"/>
      <c r="BR67" s="70"/>
      <c r="BS67" s="70"/>
      <c r="BT67" s="70"/>
      <c r="BU67" s="70"/>
      <c r="BV67" s="70"/>
      <c r="BW67" s="70"/>
      <c r="BX67" s="70"/>
      <c r="BY67" s="70"/>
      <c r="BZ67" s="70"/>
      <c r="CA67" s="70"/>
      <c r="CB67" s="70"/>
      <c r="CC67" s="70"/>
      <c r="CD67" s="70"/>
      <c r="CE67" s="70"/>
      <c r="CF67" s="70"/>
      <c r="CG67" s="70"/>
      <c r="CH67" s="70"/>
      <c r="CI67" s="70"/>
      <c r="CJ67" s="70"/>
      <c r="CK67" s="70"/>
      <c r="CL67" s="70"/>
      <c r="CM67" s="70"/>
      <c r="CN67" s="70"/>
      <c r="CO67" s="70"/>
      <c r="CP67" s="70"/>
      <c r="CQ67" s="70"/>
      <c r="CR67" s="70"/>
      <c r="CS67" s="70"/>
      <c r="CT67" s="70"/>
      <c r="CU67" s="70"/>
      <c r="CV67" s="70"/>
      <c r="CW67" s="70"/>
      <c r="CX67" s="70"/>
      <c r="CY67" s="70"/>
      <c r="CZ67" s="70"/>
      <c r="DA67" s="70"/>
      <c r="DB67" s="70"/>
      <c r="DC67" s="70"/>
      <c r="DD67" s="70"/>
      <c r="DE67" s="70"/>
      <c r="DF67" s="70"/>
      <c r="DG67" s="70"/>
      <c r="DH67" s="70"/>
      <c r="DI67" s="70"/>
      <c r="DJ67" s="70"/>
      <c r="DK67" s="70"/>
      <c r="DL67" s="70"/>
      <c r="DM67" s="70"/>
      <c r="DN67" s="70"/>
      <c r="DO67" s="70"/>
      <c r="DP67" s="70"/>
    </row>
    <row r="68" spans="1:120" s="71" customFormat="1" ht="17.100000000000001" customHeight="1">
      <c r="A68" s="68"/>
      <c r="B68" s="69"/>
      <c r="C68" s="103"/>
      <c r="D68" s="104"/>
      <c r="E68" s="105"/>
      <c r="F68" s="106"/>
      <c r="G68" s="105"/>
      <c r="H68" s="107"/>
      <c r="I68" s="106"/>
      <c r="J68" s="11" t="str">
        <f t="shared" si="6"/>
        <v/>
      </c>
      <c r="K68" s="12">
        <f t="shared" si="7"/>
        <v>4.3811610076670317E-3</v>
      </c>
      <c r="L68" s="25" t="str">
        <f t="shared" si="8"/>
        <v/>
      </c>
      <c r="M68" s="70"/>
      <c r="N68" s="70"/>
      <c r="O68" s="70"/>
      <c r="P68" s="70"/>
      <c r="Q68" s="70"/>
      <c r="R68" s="70"/>
      <c r="S68" s="70"/>
      <c r="T68" s="70"/>
      <c r="U68" s="70"/>
      <c r="V68" s="70"/>
      <c r="W68" s="70"/>
      <c r="X68" s="70"/>
      <c r="Y68" s="70"/>
      <c r="Z68" s="70"/>
      <c r="AA68" s="70"/>
      <c r="AB68" s="70"/>
      <c r="AC68" s="70"/>
      <c r="AD68" s="70"/>
      <c r="AE68" s="70"/>
      <c r="AF68" s="70"/>
      <c r="AG68" s="70"/>
      <c r="AH68" s="70"/>
      <c r="AI68" s="70"/>
      <c r="AJ68" s="70"/>
      <c r="AK68" s="70"/>
      <c r="AL68" s="70"/>
      <c r="AM68" s="70"/>
      <c r="AN68" s="70"/>
      <c r="AO68" s="70"/>
      <c r="AP68" s="70"/>
      <c r="AQ68" s="70"/>
      <c r="AR68" s="70"/>
      <c r="AS68" s="70"/>
      <c r="AT68" s="70"/>
      <c r="AU68" s="70"/>
      <c r="AV68" s="70"/>
      <c r="AW68" s="70"/>
      <c r="AX68" s="70"/>
      <c r="AY68" s="70"/>
      <c r="AZ68" s="70"/>
      <c r="BA68" s="70"/>
      <c r="BB68" s="70"/>
      <c r="BC68" s="70"/>
      <c r="BD68" s="70"/>
      <c r="BE68" s="70"/>
      <c r="BF68" s="70"/>
      <c r="BG68" s="70"/>
      <c r="BH68" s="70"/>
      <c r="BI68" s="70"/>
      <c r="BJ68" s="70"/>
      <c r="BK68" s="70"/>
      <c r="BL68" s="70"/>
      <c r="BM68" s="70"/>
      <c r="BN68" s="70"/>
      <c r="BO68" s="70"/>
      <c r="BP68" s="70"/>
      <c r="BQ68" s="70"/>
      <c r="BR68" s="70"/>
      <c r="BS68" s="70"/>
      <c r="BT68" s="70"/>
      <c r="BU68" s="70"/>
      <c r="BV68" s="70"/>
      <c r="BW68" s="70"/>
      <c r="BX68" s="70"/>
      <c r="BY68" s="70"/>
      <c r="BZ68" s="70"/>
      <c r="CA68" s="70"/>
      <c r="CB68" s="70"/>
      <c r="CC68" s="70"/>
      <c r="CD68" s="70"/>
      <c r="CE68" s="70"/>
      <c r="CF68" s="70"/>
      <c r="CG68" s="70"/>
      <c r="CH68" s="70"/>
      <c r="CI68" s="70"/>
      <c r="CJ68" s="70"/>
      <c r="CK68" s="70"/>
      <c r="CL68" s="70"/>
      <c r="CM68" s="70"/>
      <c r="CN68" s="70"/>
      <c r="CO68" s="70"/>
      <c r="CP68" s="70"/>
      <c r="CQ68" s="70"/>
      <c r="CR68" s="70"/>
      <c r="CS68" s="70"/>
      <c r="CT68" s="70"/>
      <c r="CU68" s="70"/>
      <c r="CV68" s="70"/>
      <c r="CW68" s="70"/>
      <c r="CX68" s="70"/>
      <c r="CY68" s="70"/>
      <c r="CZ68" s="70"/>
      <c r="DA68" s="70"/>
      <c r="DB68" s="70"/>
      <c r="DC68" s="70"/>
      <c r="DD68" s="70"/>
      <c r="DE68" s="70"/>
      <c r="DF68" s="70"/>
      <c r="DG68" s="70"/>
      <c r="DH68" s="70"/>
      <c r="DI68" s="70"/>
      <c r="DJ68" s="70"/>
      <c r="DK68" s="70"/>
      <c r="DL68" s="70"/>
      <c r="DM68" s="70"/>
      <c r="DN68" s="70"/>
      <c r="DO68" s="70"/>
      <c r="DP68" s="70"/>
    </row>
    <row r="69" spans="1:120" s="71" customFormat="1" ht="17.100000000000001" customHeight="1">
      <c r="A69" s="68"/>
      <c r="B69" s="69"/>
      <c r="C69" s="103"/>
      <c r="D69" s="104"/>
      <c r="E69" s="105"/>
      <c r="F69" s="106"/>
      <c r="G69" s="105"/>
      <c r="H69" s="107"/>
      <c r="I69" s="106"/>
      <c r="J69" s="11" t="str">
        <f t="shared" si="6"/>
        <v/>
      </c>
      <c r="K69" s="12">
        <f t="shared" si="7"/>
        <v>4.3811610076670317E-3</v>
      </c>
      <c r="L69" s="25" t="str">
        <f t="shared" si="8"/>
        <v/>
      </c>
      <c r="M69" s="70"/>
      <c r="N69" s="70"/>
      <c r="O69" s="70"/>
      <c r="P69" s="70"/>
      <c r="Q69" s="70"/>
      <c r="R69" s="70"/>
      <c r="S69" s="70"/>
      <c r="T69" s="70"/>
      <c r="U69" s="70"/>
      <c r="V69" s="70"/>
      <c r="W69" s="70"/>
      <c r="X69" s="70"/>
      <c r="Y69" s="70"/>
      <c r="Z69" s="70"/>
      <c r="AA69" s="70"/>
      <c r="AB69" s="70"/>
      <c r="AC69" s="70"/>
      <c r="AD69" s="70"/>
      <c r="AE69" s="70"/>
      <c r="AF69" s="70"/>
      <c r="AG69" s="70"/>
      <c r="AH69" s="70"/>
      <c r="AI69" s="70"/>
      <c r="AJ69" s="70"/>
      <c r="AK69" s="70"/>
      <c r="AL69" s="70"/>
      <c r="AM69" s="70"/>
      <c r="AN69" s="70"/>
      <c r="AO69" s="70"/>
      <c r="AP69" s="70"/>
      <c r="AQ69" s="70"/>
      <c r="AR69" s="70"/>
      <c r="AS69" s="70"/>
      <c r="AT69" s="70"/>
      <c r="AU69" s="70"/>
      <c r="AV69" s="70"/>
      <c r="AW69" s="70"/>
      <c r="AX69" s="70"/>
      <c r="AY69" s="70"/>
      <c r="AZ69" s="70"/>
      <c r="BA69" s="70"/>
      <c r="BB69" s="70"/>
      <c r="BC69" s="70"/>
      <c r="BD69" s="70"/>
      <c r="BE69" s="70"/>
      <c r="BF69" s="70"/>
      <c r="BG69" s="70"/>
      <c r="BH69" s="70"/>
      <c r="BI69" s="70"/>
      <c r="BJ69" s="70"/>
      <c r="BK69" s="70"/>
      <c r="BL69" s="70"/>
      <c r="BM69" s="70"/>
      <c r="BN69" s="70"/>
      <c r="BO69" s="70"/>
      <c r="BP69" s="70"/>
      <c r="BQ69" s="70"/>
      <c r="BR69" s="70"/>
      <c r="BS69" s="70"/>
      <c r="BT69" s="70"/>
      <c r="BU69" s="70"/>
      <c r="BV69" s="70"/>
      <c r="BW69" s="70"/>
      <c r="BX69" s="70"/>
      <c r="BY69" s="70"/>
      <c r="BZ69" s="70"/>
      <c r="CA69" s="70"/>
      <c r="CB69" s="70"/>
      <c r="CC69" s="70"/>
      <c r="CD69" s="70"/>
      <c r="CE69" s="70"/>
      <c r="CF69" s="70"/>
      <c r="CG69" s="70"/>
      <c r="CH69" s="70"/>
      <c r="CI69" s="70"/>
      <c r="CJ69" s="70"/>
      <c r="CK69" s="70"/>
      <c r="CL69" s="70"/>
      <c r="CM69" s="70"/>
      <c r="CN69" s="70"/>
      <c r="CO69" s="70"/>
      <c r="CP69" s="70"/>
      <c r="CQ69" s="70"/>
      <c r="CR69" s="70"/>
      <c r="CS69" s="70"/>
      <c r="CT69" s="70"/>
      <c r="CU69" s="70"/>
      <c r="CV69" s="70"/>
      <c r="CW69" s="70"/>
      <c r="CX69" s="70"/>
      <c r="CY69" s="70"/>
      <c r="CZ69" s="70"/>
      <c r="DA69" s="70"/>
      <c r="DB69" s="70"/>
      <c r="DC69" s="70"/>
      <c r="DD69" s="70"/>
      <c r="DE69" s="70"/>
      <c r="DF69" s="70"/>
      <c r="DG69" s="70"/>
      <c r="DH69" s="70"/>
      <c r="DI69" s="70"/>
      <c r="DJ69" s="70"/>
      <c r="DK69" s="70"/>
      <c r="DL69" s="70"/>
      <c r="DM69" s="70"/>
      <c r="DN69" s="70"/>
      <c r="DO69" s="70"/>
      <c r="DP69" s="70"/>
    </row>
    <row r="70" spans="1:120" s="6" customFormat="1" ht="44.1" customHeight="1">
      <c r="A70" s="113" t="s">
        <v>55</v>
      </c>
      <c r="B70" s="114"/>
      <c r="C70" s="114"/>
      <c r="D70" s="114"/>
      <c r="E70" s="114"/>
      <c r="F70" s="114"/>
      <c r="G70" s="114"/>
      <c r="H70" s="114"/>
      <c r="I70" s="114"/>
      <c r="J70" s="114"/>
      <c r="K70" s="115"/>
      <c r="L70" s="53">
        <f>MIN(8,ROUND(SUM(L56:L69),4))</f>
        <v>0</v>
      </c>
      <c r="M70" s="58"/>
      <c r="N70" s="58"/>
      <c r="O70" s="58"/>
      <c r="P70" s="58"/>
      <c r="Q70" s="58"/>
      <c r="R70" s="58"/>
      <c r="S70" s="58"/>
      <c r="T70" s="58"/>
      <c r="U70" s="58"/>
      <c r="V70" s="58"/>
      <c r="W70" s="58"/>
      <c r="X70" s="58"/>
      <c r="Y70" s="58"/>
      <c r="Z70" s="58"/>
      <c r="AA70" s="58"/>
      <c r="AB70" s="58"/>
      <c r="AC70" s="58"/>
      <c r="AD70" s="58"/>
      <c r="AE70" s="58"/>
      <c r="AF70" s="58"/>
      <c r="AG70" s="58"/>
      <c r="AH70" s="58"/>
      <c r="AI70" s="58"/>
      <c r="AJ70" s="58"/>
      <c r="AK70" s="58"/>
      <c r="AL70" s="58"/>
      <c r="AM70" s="58"/>
      <c r="AN70" s="58"/>
      <c r="AO70" s="58"/>
      <c r="AP70" s="58"/>
      <c r="AQ70" s="58"/>
      <c r="AR70" s="58"/>
      <c r="AS70" s="58"/>
      <c r="AT70" s="58"/>
      <c r="AU70" s="58"/>
      <c r="AV70" s="58"/>
      <c r="AW70" s="58"/>
      <c r="AX70" s="58"/>
      <c r="AY70" s="58"/>
      <c r="AZ70" s="58"/>
      <c r="BA70" s="58"/>
      <c r="BB70" s="58"/>
      <c r="BC70" s="58"/>
      <c r="BD70" s="58"/>
      <c r="BE70" s="58"/>
      <c r="BF70" s="58"/>
      <c r="BG70" s="58"/>
      <c r="BH70" s="58"/>
      <c r="BI70" s="58"/>
      <c r="BJ70" s="58"/>
      <c r="BK70" s="58"/>
      <c r="BL70" s="58"/>
      <c r="BM70" s="58"/>
      <c r="BN70" s="58"/>
      <c r="BO70" s="58"/>
      <c r="BP70" s="58"/>
      <c r="BQ70" s="58"/>
      <c r="BR70" s="58"/>
      <c r="BS70" s="58"/>
      <c r="BT70" s="58"/>
      <c r="BU70" s="58"/>
      <c r="BV70" s="58"/>
      <c r="BW70" s="58"/>
      <c r="BX70" s="58"/>
      <c r="BY70" s="58"/>
      <c r="BZ70" s="58"/>
      <c r="CA70" s="58"/>
      <c r="CB70" s="58"/>
      <c r="CC70" s="58"/>
      <c r="CD70" s="58"/>
      <c r="CE70" s="58"/>
      <c r="CF70" s="58"/>
      <c r="CG70" s="58"/>
      <c r="CH70" s="58"/>
      <c r="CI70" s="58"/>
      <c r="CJ70" s="58"/>
      <c r="CK70" s="58"/>
      <c r="CL70" s="58"/>
      <c r="CM70" s="58"/>
      <c r="CN70" s="58"/>
      <c r="CO70" s="58"/>
      <c r="CP70" s="58"/>
      <c r="CQ70" s="58"/>
      <c r="CR70" s="58"/>
      <c r="CS70" s="58"/>
      <c r="CT70" s="58"/>
      <c r="CU70" s="58"/>
      <c r="CV70" s="58"/>
      <c r="CW70" s="58"/>
      <c r="CX70" s="58"/>
      <c r="CY70" s="58"/>
      <c r="CZ70" s="58"/>
      <c r="DA70" s="58"/>
      <c r="DB70" s="58"/>
      <c r="DC70" s="58"/>
      <c r="DD70" s="58"/>
      <c r="DE70" s="58"/>
      <c r="DF70" s="58"/>
      <c r="DG70" s="58"/>
      <c r="DH70" s="58"/>
      <c r="DI70" s="58"/>
      <c r="DJ70" s="58"/>
      <c r="DK70" s="58"/>
      <c r="DL70" s="58"/>
      <c r="DM70" s="58"/>
      <c r="DN70" s="58"/>
      <c r="DO70" s="58"/>
      <c r="DP70" s="58"/>
    </row>
    <row r="71" spans="1:120" s="2" customFormat="1" ht="53.1" customHeight="1">
      <c r="A71" s="108" t="s">
        <v>33</v>
      </c>
      <c r="B71" s="109"/>
      <c r="C71" s="109"/>
      <c r="D71" s="109"/>
      <c r="E71" s="109"/>
      <c r="F71" s="109"/>
      <c r="G71" s="109"/>
      <c r="H71" s="109"/>
      <c r="I71" s="109"/>
      <c r="J71" s="109"/>
      <c r="K71" s="109"/>
      <c r="L71" s="53">
        <f>MIN(40,ROUND(SUM(L36+L53+L70),4))</f>
        <v>0</v>
      </c>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55"/>
      <c r="AP71" s="55"/>
      <c r="AQ71" s="55"/>
      <c r="AR71" s="55"/>
      <c r="AS71" s="55"/>
      <c r="AT71" s="55"/>
      <c r="AU71" s="55"/>
      <c r="AV71" s="55"/>
      <c r="AW71" s="55"/>
      <c r="AX71" s="55"/>
      <c r="AY71" s="55"/>
      <c r="AZ71" s="55"/>
      <c r="BA71" s="55"/>
      <c r="BB71" s="55"/>
      <c r="BC71" s="55"/>
      <c r="BD71" s="55"/>
      <c r="BE71" s="55"/>
      <c r="BF71" s="55"/>
      <c r="BG71" s="55"/>
      <c r="BH71" s="55"/>
      <c r="BI71" s="55"/>
      <c r="BJ71" s="55"/>
      <c r="BK71" s="55"/>
      <c r="BL71" s="55"/>
      <c r="BM71" s="55"/>
      <c r="BN71" s="55"/>
      <c r="BO71" s="55"/>
      <c r="BP71" s="55"/>
      <c r="BQ71" s="55"/>
      <c r="BR71" s="55"/>
      <c r="BS71" s="55"/>
      <c r="BT71" s="55"/>
      <c r="BU71" s="55"/>
      <c r="BV71" s="55"/>
      <c r="BW71" s="55"/>
      <c r="BX71" s="55"/>
      <c r="BY71" s="55"/>
      <c r="BZ71" s="55"/>
      <c r="CA71" s="55"/>
      <c r="CB71" s="55"/>
      <c r="CC71" s="55"/>
      <c r="CD71" s="55"/>
      <c r="CE71" s="55"/>
      <c r="CF71" s="55"/>
      <c r="CG71" s="55"/>
      <c r="CH71" s="55"/>
      <c r="CI71" s="55"/>
      <c r="CJ71" s="55"/>
      <c r="CK71" s="55"/>
      <c r="CL71" s="55"/>
      <c r="CM71" s="55"/>
      <c r="CN71" s="55"/>
      <c r="CO71" s="55"/>
      <c r="CP71" s="55"/>
      <c r="CQ71" s="55"/>
      <c r="CR71" s="55"/>
      <c r="CS71" s="55"/>
      <c r="CT71" s="55"/>
      <c r="CU71" s="55"/>
      <c r="CV71" s="55"/>
      <c r="CW71" s="55"/>
      <c r="CX71" s="55"/>
      <c r="CY71" s="55"/>
      <c r="CZ71" s="55"/>
      <c r="DA71" s="55"/>
      <c r="DB71" s="55"/>
      <c r="DC71" s="55"/>
      <c r="DD71" s="55"/>
      <c r="DE71" s="55"/>
      <c r="DF71" s="55"/>
      <c r="DG71" s="55"/>
      <c r="DH71" s="55"/>
      <c r="DI71" s="55"/>
      <c r="DJ71" s="55"/>
      <c r="DK71" s="55"/>
      <c r="DL71" s="55"/>
      <c r="DM71" s="55"/>
      <c r="DN71" s="55"/>
      <c r="DO71" s="55"/>
      <c r="DP71" s="55"/>
    </row>
    <row r="72" spans="1:120" s="8" customFormat="1" ht="15">
      <c r="A72" s="28"/>
      <c r="B72" s="13"/>
      <c r="C72" s="13"/>
      <c r="D72" s="13"/>
      <c r="E72" s="13"/>
      <c r="F72" s="13"/>
      <c r="G72" s="13"/>
      <c r="H72" s="13"/>
      <c r="I72" s="13"/>
      <c r="J72" s="13"/>
      <c r="K72" s="13"/>
      <c r="L72" s="29"/>
      <c r="M72" s="60"/>
      <c r="N72" s="60"/>
      <c r="O72" s="60"/>
      <c r="P72" s="60"/>
      <c r="Q72" s="60"/>
      <c r="R72" s="60"/>
      <c r="S72" s="60"/>
      <c r="T72" s="60"/>
      <c r="U72" s="60"/>
      <c r="V72" s="60"/>
      <c r="W72" s="60"/>
      <c r="X72" s="60"/>
      <c r="Y72" s="60"/>
      <c r="Z72" s="60"/>
      <c r="AA72" s="60"/>
      <c r="AB72" s="60"/>
      <c r="AC72" s="60"/>
      <c r="AD72" s="60"/>
      <c r="AE72" s="60"/>
      <c r="AF72" s="60"/>
      <c r="AG72" s="60"/>
      <c r="AH72" s="60"/>
      <c r="AI72" s="60"/>
      <c r="AJ72" s="60"/>
      <c r="AK72" s="60"/>
      <c r="AL72" s="60"/>
      <c r="AM72" s="60"/>
      <c r="AN72" s="60"/>
      <c r="AO72" s="60"/>
      <c r="AP72" s="60"/>
      <c r="AQ72" s="60"/>
      <c r="AR72" s="60"/>
      <c r="AS72" s="60"/>
      <c r="AT72" s="60"/>
      <c r="AU72" s="60"/>
      <c r="AV72" s="60"/>
      <c r="AW72" s="60"/>
      <c r="AX72" s="60"/>
      <c r="AY72" s="60"/>
      <c r="AZ72" s="60"/>
      <c r="BA72" s="60"/>
      <c r="BB72" s="60"/>
      <c r="BC72" s="60"/>
      <c r="BD72" s="60"/>
      <c r="BE72" s="60"/>
      <c r="BF72" s="60"/>
      <c r="BG72" s="60"/>
      <c r="BH72" s="60"/>
      <c r="BI72" s="60"/>
      <c r="BJ72" s="60"/>
      <c r="BK72" s="60"/>
      <c r="BL72" s="60"/>
      <c r="BM72" s="60"/>
      <c r="BN72" s="60"/>
      <c r="BO72" s="60"/>
      <c r="BP72" s="60"/>
      <c r="BQ72" s="60"/>
      <c r="BR72" s="60"/>
      <c r="BS72" s="60"/>
      <c r="BT72" s="60"/>
      <c r="BU72" s="60"/>
      <c r="BV72" s="60"/>
      <c r="BW72" s="60"/>
      <c r="BX72" s="60"/>
      <c r="BY72" s="60"/>
      <c r="BZ72" s="60"/>
      <c r="CA72" s="60"/>
      <c r="CB72" s="60"/>
      <c r="CC72" s="60"/>
      <c r="CD72" s="60"/>
      <c r="CE72" s="60"/>
      <c r="CF72" s="60"/>
      <c r="CG72" s="60"/>
      <c r="CH72" s="60"/>
      <c r="CI72" s="60"/>
      <c r="CJ72" s="60"/>
      <c r="CK72" s="60"/>
      <c r="CL72" s="60"/>
      <c r="CM72" s="60"/>
      <c r="CN72" s="60"/>
      <c r="CO72" s="60"/>
      <c r="CP72" s="60"/>
      <c r="CQ72" s="60"/>
      <c r="CR72" s="60"/>
      <c r="CS72" s="60"/>
      <c r="CT72" s="60"/>
      <c r="CU72" s="60"/>
      <c r="CV72" s="60"/>
      <c r="CW72" s="60"/>
      <c r="CX72" s="60"/>
      <c r="CY72" s="60"/>
      <c r="CZ72" s="60"/>
      <c r="DA72" s="60"/>
      <c r="DB72" s="60"/>
      <c r="DC72" s="60"/>
      <c r="DD72" s="60"/>
      <c r="DE72" s="60"/>
      <c r="DF72" s="60"/>
      <c r="DG72" s="60"/>
      <c r="DH72" s="60"/>
      <c r="DI72" s="60"/>
      <c r="DJ72" s="60"/>
      <c r="DK72" s="60"/>
      <c r="DL72" s="60"/>
      <c r="DM72" s="60"/>
      <c r="DN72" s="60"/>
      <c r="DO72" s="60"/>
      <c r="DP72" s="60"/>
    </row>
    <row r="73" spans="1:120" s="6" customFormat="1" ht="49.7" customHeight="1">
      <c r="A73" s="30"/>
      <c r="B73" s="31" t="s">
        <v>24</v>
      </c>
      <c r="C73" s="116"/>
      <c r="D73" s="116"/>
      <c r="E73" s="116"/>
      <c r="F73" s="116"/>
      <c r="G73" s="116"/>
      <c r="H73" s="72" t="s">
        <v>25</v>
      </c>
      <c r="I73" s="51"/>
      <c r="J73" s="15"/>
      <c r="K73" s="15"/>
      <c r="L73" s="32"/>
      <c r="M73" s="58"/>
      <c r="N73" s="58"/>
      <c r="O73" s="58"/>
      <c r="P73" s="58"/>
      <c r="Q73" s="58"/>
      <c r="R73" s="58"/>
      <c r="S73" s="58"/>
      <c r="T73" s="58"/>
      <c r="U73" s="58"/>
      <c r="V73" s="58"/>
      <c r="W73" s="58"/>
      <c r="X73" s="58"/>
      <c r="Y73" s="58"/>
      <c r="Z73" s="58"/>
      <c r="AA73" s="58"/>
      <c r="AB73" s="58"/>
      <c r="AC73" s="58"/>
      <c r="AD73" s="58"/>
      <c r="AE73" s="58"/>
      <c r="AF73" s="58"/>
      <c r="AG73" s="58"/>
      <c r="AH73" s="58"/>
      <c r="AI73" s="58"/>
      <c r="AJ73" s="58"/>
      <c r="AK73" s="58"/>
      <c r="AL73" s="58"/>
      <c r="AM73" s="58"/>
      <c r="AN73" s="58"/>
      <c r="AO73" s="58"/>
      <c r="AP73" s="58"/>
      <c r="AQ73" s="58"/>
      <c r="AR73" s="58"/>
      <c r="AS73" s="58"/>
      <c r="AT73" s="58"/>
      <c r="AU73" s="58"/>
      <c r="AV73" s="58"/>
      <c r="AW73" s="58"/>
      <c r="AX73" s="58"/>
      <c r="AY73" s="58"/>
      <c r="AZ73" s="58"/>
      <c r="BA73" s="58"/>
      <c r="BB73" s="58"/>
      <c r="BC73" s="58"/>
      <c r="BD73" s="58"/>
      <c r="BE73" s="58"/>
      <c r="BF73" s="58"/>
      <c r="BG73" s="58"/>
      <c r="BH73" s="58"/>
      <c r="BI73" s="58"/>
      <c r="BJ73" s="58"/>
      <c r="BK73" s="58"/>
      <c r="BL73" s="58"/>
      <c r="BM73" s="58"/>
      <c r="BN73" s="58"/>
      <c r="BO73" s="58"/>
      <c r="BP73" s="58"/>
      <c r="BQ73" s="58"/>
      <c r="BR73" s="58"/>
      <c r="BS73" s="58"/>
      <c r="BT73" s="58"/>
      <c r="BU73" s="58"/>
      <c r="BV73" s="58"/>
      <c r="BW73" s="58"/>
      <c r="BX73" s="58"/>
      <c r="BY73" s="58"/>
      <c r="BZ73" s="58"/>
      <c r="CA73" s="58"/>
      <c r="CB73" s="58"/>
      <c r="CC73" s="58"/>
      <c r="CD73" s="58"/>
      <c r="CE73" s="58"/>
      <c r="CF73" s="58"/>
      <c r="CG73" s="58"/>
      <c r="CH73" s="58"/>
      <c r="CI73" s="58"/>
      <c r="CJ73" s="58"/>
      <c r="CK73" s="58"/>
      <c r="CL73" s="58"/>
      <c r="CM73" s="58"/>
      <c r="CN73" s="58"/>
      <c r="CO73" s="58"/>
      <c r="CP73" s="58"/>
      <c r="CQ73" s="58"/>
      <c r="CR73" s="58"/>
      <c r="CS73" s="58"/>
      <c r="CT73" s="58"/>
      <c r="CU73" s="58"/>
      <c r="CV73" s="58"/>
      <c r="CW73" s="58"/>
      <c r="CX73" s="58"/>
      <c r="CY73" s="58"/>
      <c r="CZ73" s="58"/>
      <c r="DA73" s="58"/>
      <c r="DB73" s="58"/>
      <c r="DC73" s="58"/>
      <c r="DD73" s="58"/>
      <c r="DE73" s="58"/>
      <c r="DF73" s="58"/>
      <c r="DG73" s="58"/>
      <c r="DH73" s="58"/>
      <c r="DI73" s="58"/>
      <c r="DJ73" s="58"/>
      <c r="DK73" s="58"/>
      <c r="DL73" s="58"/>
      <c r="DM73" s="58"/>
      <c r="DN73" s="58"/>
      <c r="DO73" s="58"/>
      <c r="DP73" s="58"/>
    </row>
    <row r="74" spans="1:120" s="9" customFormat="1" ht="48.6" customHeight="1">
      <c r="A74" s="33"/>
      <c r="B74" s="111"/>
      <c r="C74" s="111"/>
      <c r="D74" s="111"/>
      <c r="E74" s="111"/>
      <c r="F74" s="111"/>
      <c r="G74" s="111"/>
      <c r="H74" s="111"/>
      <c r="I74" s="111"/>
      <c r="J74" s="111"/>
      <c r="K74" s="111"/>
      <c r="L74" s="32"/>
      <c r="M74" s="61"/>
      <c r="N74" s="61"/>
      <c r="O74" s="61"/>
      <c r="P74" s="61"/>
      <c r="Q74" s="61"/>
      <c r="R74" s="61"/>
      <c r="S74" s="61"/>
      <c r="T74" s="61"/>
      <c r="U74" s="61"/>
      <c r="V74" s="61"/>
      <c r="W74" s="61"/>
      <c r="X74" s="61"/>
      <c r="Y74" s="61"/>
      <c r="Z74" s="61"/>
      <c r="AA74" s="61"/>
      <c r="AB74" s="61"/>
      <c r="AC74" s="61"/>
      <c r="AD74" s="61"/>
      <c r="AE74" s="61"/>
      <c r="AF74" s="61"/>
      <c r="AG74" s="61"/>
      <c r="AH74" s="61"/>
      <c r="AI74" s="61"/>
      <c r="AJ74" s="61"/>
      <c r="AK74" s="61"/>
      <c r="AL74" s="61"/>
      <c r="AM74" s="61"/>
      <c r="AN74" s="61"/>
      <c r="AO74" s="61"/>
      <c r="AP74" s="61"/>
      <c r="AQ74" s="61"/>
      <c r="AR74" s="61"/>
      <c r="AS74" s="61"/>
      <c r="AT74" s="61"/>
      <c r="AU74" s="61"/>
      <c r="AV74" s="61"/>
      <c r="AW74" s="61"/>
      <c r="AX74" s="61"/>
      <c r="AY74" s="61"/>
      <c r="AZ74" s="61"/>
      <c r="BA74" s="61"/>
      <c r="BB74" s="61"/>
      <c r="BC74" s="61"/>
      <c r="BD74" s="61"/>
      <c r="BE74" s="61"/>
      <c r="BF74" s="61"/>
      <c r="BG74" s="61"/>
      <c r="BH74" s="61"/>
      <c r="BI74" s="61"/>
      <c r="BJ74" s="61"/>
      <c r="BK74" s="61"/>
      <c r="BL74" s="61"/>
      <c r="BM74" s="61"/>
      <c r="BN74" s="61"/>
      <c r="BO74" s="61"/>
      <c r="BP74" s="61"/>
      <c r="BQ74" s="61"/>
      <c r="BR74" s="61"/>
      <c r="BS74" s="61"/>
      <c r="BT74" s="61"/>
      <c r="BU74" s="61"/>
      <c r="BV74" s="61"/>
      <c r="BW74" s="61"/>
      <c r="BX74" s="61"/>
      <c r="BY74" s="61"/>
      <c r="BZ74" s="61"/>
      <c r="CA74" s="61"/>
      <c r="CB74" s="61"/>
      <c r="CC74" s="61"/>
      <c r="CD74" s="61"/>
      <c r="CE74" s="61"/>
      <c r="CF74" s="61"/>
      <c r="CG74" s="61"/>
      <c r="CH74" s="61"/>
      <c r="CI74" s="61"/>
      <c r="CJ74" s="61"/>
      <c r="CK74" s="61"/>
      <c r="CL74" s="61"/>
      <c r="CM74" s="61"/>
      <c r="CN74" s="61"/>
      <c r="CO74" s="61"/>
      <c r="CP74" s="61"/>
      <c r="CQ74" s="61"/>
      <c r="CR74" s="61"/>
      <c r="CS74" s="61"/>
      <c r="CT74" s="61"/>
      <c r="CU74" s="61"/>
      <c r="CV74" s="61"/>
      <c r="CW74" s="61"/>
      <c r="CX74" s="61"/>
      <c r="CY74" s="61"/>
      <c r="CZ74" s="61"/>
      <c r="DA74" s="61"/>
      <c r="DB74" s="61"/>
      <c r="DC74" s="61"/>
      <c r="DD74" s="61"/>
      <c r="DE74" s="61"/>
      <c r="DF74" s="61"/>
      <c r="DG74" s="61"/>
      <c r="DH74" s="61"/>
      <c r="DI74" s="61"/>
      <c r="DJ74" s="61"/>
      <c r="DK74" s="61"/>
      <c r="DL74" s="61"/>
      <c r="DM74" s="61"/>
      <c r="DN74" s="61"/>
      <c r="DO74" s="61"/>
      <c r="DP74" s="61"/>
    </row>
    <row r="75" spans="1:120" s="6" customFormat="1" ht="142.35" customHeight="1">
      <c r="A75" s="30"/>
      <c r="B75" s="112" t="s">
        <v>134</v>
      </c>
      <c r="C75" s="112"/>
      <c r="D75" s="112"/>
      <c r="E75" s="112"/>
      <c r="F75" s="112"/>
      <c r="G75" s="112"/>
      <c r="H75" s="112"/>
      <c r="I75" s="112"/>
      <c r="J75" s="112"/>
      <c r="K75" s="112"/>
      <c r="L75" s="32"/>
      <c r="M75" s="58"/>
      <c r="N75" s="58"/>
      <c r="O75" s="58"/>
      <c r="P75" s="58"/>
      <c r="Q75" s="58"/>
      <c r="R75" s="58"/>
      <c r="S75" s="58"/>
      <c r="T75" s="58"/>
      <c r="U75" s="58"/>
      <c r="V75" s="58"/>
      <c r="W75" s="58"/>
      <c r="X75" s="58"/>
      <c r="Y75" s="58"/>
      <c r="Z75" s="58"/>
      <c r="AA75" s="58"/>
      <c r="AB75" s="58"/>
      <c r="AC75" s="58"/>
      <c r="AD75" s="58"/>
      <c r="AE75" s="58"/>
      <c r="AF75" s="58"/>
      <c r="AG75" s="58"/>
      <c r="AH75" s="58"/>
      <c r="AI75" s="58"/>
      <c r="AJ75" s="58"/>
      <c r="AK75" s="58"/>
      <c r="AL75" s="58"/>
      <c r="AM75" s="58"/>
      <c r="AN75" s="58"/>
      <c r="AO75" s="58"/>
      <c r="AP75" s="58"/>
      <c r="AQ75" s="58"/>
      <c r="AR75" s="58"/>
      <c r="AS75" s="58"/>
      <c r="AT75" s="58"/>
      <c r="AU75" s="58"/>
      <c r="AV75" s="58"/>
      <c r="AW75" s="58"/>
      <c r="AX75" s="58"/>
      <c r="AY75" s="58"/>
      <c r="AZ75" s="58"/>
      <c r="BA75" s="58"/>
      <c r="BB75" s="58"/>
      <c r="BC75" s="58"/>
      <c r="BD75" s="58"/>
      <c r="BE75" s="58"/>
      <c r="BF75" s="58"/>
      <c r="BG75" s="58"/>
      <c r="BH75" s="58"/>
      <c r="BI75" s="58"/>
      <c r="BJ75" s="58"/>
      <c r="BK75" s="58"/>
      <c r="BL75" s="58"/>
      <c r="BM75" s="58"/>
      <c r="BN75" s="58"/>
      <c r="BO75" s="58"/>
      <c r="BP75" s="58"/>
      <c r="BQ75" s="58"/>
      <c r="BR75" s="58"/>
      <c r="BS75" s="58"/>
      <c r="BT75" s="58"/>
      <c r="BU75" s="58"/>
      <c r="BV75" s="58"/>
      <c r="BW75" s="58"/>
      <c r="BX75" s="58"/>
      <c r="BY75" s="58"/>
      <c r="BZ75" s="58"/>
      <c r="CA75" s="58"/>
      <c r="CB75" s="58"/>
      <c r="CC75" s="58"/>
      <c r="CD75" s="58"/>
      <c r="CE75" s="58"/>
      <c r="CF75" s="58"/>
      <c r="CG75" s="58"/>
      <c r="CH75" s="58"/>
      <c r="CI75" s="58"/>
      <c r="CJ75" s="58"/>
      <c r="CK75" s="58"/>
      <c r="CL75" s="58"/>
      <c r="CM75" s="58"/>
      <c r="CN75" s="58"/>
      <c r="CO75" s="58"/>
      <c r="CP75" s="58"/>
      <c r="CQ75" s="58"/>
      <c r="CR75" s="58"/>
      <c r="CS75" s="58"/>
      <c r="CT75" s="58"/>
      <c r="CU75" s="58"/>
      <c r="CV75" s="58"/>
      <c r="CW75" s="58"/>
      <c r="CX75" s="58"/>
      <c r="CY75" s="58"/>
      <c r="CZ75" s="58"/>
      <c r="DA75" s="58"/>
      <c r="DB75" s="58"/>
      <c r="DC75" s="58"/>
      <c r="DD75" s="58"/>
      <c r="DE75" s="58"/>
      <c r="DF75" s="58"/>
      <c r="DG75" s="58"/>
      <c r="DH75" s="58"/>
      <c r="DI75" s="58"/>
      <c r="DJ75" s="58"/>
      <c r="DK75" s="58"/>
      <c r="DL75" s="58"/>
      <c r="DM75" s="58"/>
      <c r="DN75" s="58"/>
      <c r="DO75" s="58"/>
      <c r="DP75" s="58"/>
    </row>
    <row r="76" spans="1:120" s="6" customFormat="1" ht="15">
      <c r="A76" s="30"/>
      <c r="B76" s="34"/>
      <c r="C76" s="34"/>
      <c r="D76" s="34"/>
      <c r="E76" s="34"/>
      <c r="F76" s="34"/>
      <c r="G76" s="34"/>
      <c r="L76" s="35"/>
      <c r="M76" s="58"/>
      <c r="N76" s="58"/>
      <c r="O76" s="58"/>
      <c r="P76" s="58"/>
      <c r="Q76" s="58"/>
      <c r="R76" s="58"/>
      <c r="S76" s="58"/>
      <c r="T76" s="58"/>
      <c r="U76" s="58"/>
      <c r="V76" s="58"/>
      <c r="W76" s="58"/>
      <c r="X76" s="58"/>
      <c r="Y76" s="58"/>
      <c r="Z76" s="58"/>
      <c r="AA76" s="58"/>
      <c r="AB76" s="58"/>
      <c r="AC76" s="58"/>
      <c r="AD76" s="58"/>
      <c r="AE76" s="58"/>
      <c r="AF76" s="58"/>
      <c r="AG76" s="58"/>
      <c r="AH76" s="58"/>
      <c r="AI76" s="58"/>
      <c r="AJ76" s="58"/>
      <c r="AK76" s="58"/>
      <c r="AL76" s="58"/>
      <c r="AM76" s="58"/>
      <c r="AN76" s="58"/>
      <c r="AO76" s="58"/>
      <c r="AP76" s="58"/>
      <c r="AQ76" s="58"/>
      <c r="AR76" s="58"/>
      <c r="AS76" s="58"/>
      <c r="AT76" s="58"/>
      <c r="AU76" s="58"/>
      <c r="AV76" s="58"/>
      <c r="AW76" s="58"/>
      <c r="AX76" s="58"/>
      <c r="AY76" s="58"/>
      <c r="AZ76" s="58"/>
      <c r="BA76" s="58"/>
      <c r="BB76" s="58"/>
      <c r="BC76" s="58"/>
      <c r="BD76" s="58"/>
      <c r="BE76" s="58"/>
      <c r="BF76" s="58"/>
      <c r="BG76" s="58"/>
      <c r="BH76" s="58"/>
      <c r="BI76" s="58"/>
      <c r="BJ76" s="58"/>
      <c r="BK76" s="58"/>
      <c r="BL76" s="58"/>
      <c r="BM76" s="58"/>
      <c r="BN76" s="58"/>
      <c r="BO76" s="58"/>
      <c r="BP76" s="58"/>
      <c r="BQ76" s="58"/>
      <c r="BR76" s="58"/>
      <c r="BS76" s="58"/>
      <c r="BT76" s="58"/>
      <c r="BU76" s="58"/>
      <c r="BV76" s="58"/>
      <c r="BW76" s="58"/>
      <c r="BX76" s="58"/>
      <c r="BY76" s="58"/>
      <c r="BZ76" s="58"/>
      <c r="CA76" s="58"/>
      <c r="CB76" s="58"/>
      <c r="CC76" s="58"/>
      <c r="CD76" s="58"/>
      <c r="CE76" s="58"/>
      <c r="CF76" s="58"/>
      <c r="CG76" s="58"/>
      <c r="CH76" s="58"/>
      <c r="CI76" s="58"/>
      <c r="CJ76" s="58"/>
      <c r="CK76" s="58"/>
      <c r="CL76" s="58"/>
      <c r="CM76" s="58"/>
      <c r="CN76" s="58"/>
      <c r="CO76" s="58"/>
      <c r="CP76" s="58"/>
      <c r="CQ76" s="58"/>
      <c r="CR76" s="58"/>
      <c r="CS76" s="58"/>
      <c r="CT76" s="58"/>
      <c r="CU76" s="58"/>
      <c r="CV76" s="58"/>
      <c r="CW76" s="58"/>
      <c r="CX76" s="58"/>
      <c r="CY76" s="58"/>
      <c r="CZ76" s="58"/>
      <c r="DA76" s="58"/>
      <c r="DB76" s="58"/>
      <c r="DC76" s="58"/>
      <c r="DD76" s="58"/>
      <c r="DE76" s="58"/>
      <c r="DF76" s="58"/>
      <c r="DG76" s="58"/>
      <c r="DH76" s="58"/>
      <c r="DI76" s="58"/>
      <c r="DJ76" s="58"/>
      <c r="DK76" s="58"/>
      <c r="DL76" s="58"/>
      <c r="DM76" s="58"/>
      <c r="DN76" s="58"/>
      <c r="DO76" s="58"/>
      <c r="DP76" s="58"/>
    </row>
    <row r="77" spans="1:120" s="6" customFormat="1" ht="15.75">
      <c r="A77" s="30"/>
      <c r="B77" s="34"/>
      <c r="C77" s="36" t="s">
        <v>26</v>
      </c>
      <c r="D77" s="116"/>
      <c r="E77" s="116"/>
      <c r="F77" s="116"/>
      <c r="G77" s="37" t="s">
        <v>27</v>
      </c>
      <c r="L77" s="35"/>
      <c r="M77" s="58"/>
      <c r="N77" s="58"/>
      <c r="O77" s="58"/>
      <c r="P77" s="58"/>
      <c r="Q77" s="58"/>
      <c r="R77" s="58"/>
      <c r="S77" s="58"/>
      <c r="T77" s="58"/>
      <c r="U77" s="58"/>
      <c r="V77" s="58"/>
      <c r="W77" s="58"/>
      <c r="X77" s="58"/>
      <c r="Y77" s="58"/>
      <c r="Z77" s="58"/>
      <c r="AA77" s="58"/>
      <c r="AB77" s="58"/>
      <c r="AC77" s="58"/>
      <c r="AD77" s="58"/>
      <c r="AE77" s="58"/>
      <c r="AF77" s="58"/>
      <c r="AG77" s="58"/>
      <c r="AH77" s="58"/>
      <c r="AI77" s="58"/>
      <c r="AJ77" s="58"/>
      <c r="AK77" s="58"/>
      <c r="AL77" s="58"/>
      <c r="AM77" s="58"/>
      <c r="AN77" s="58"/>
      <c r="AO77" s="58"/>
      <c r="AP77" s="58"/>
      <c r="AQ77" s="58"/>
      <c r="AR77" s="58"/>
      <c r="AS77" s="58"/>
      <c r="AT77" s="58"/>
      <c r="AU77" s="58"/>
      <c r="AV77" s="58"/>
      <c r="AW77" s="58"/>
      <c r="AX77" s="58"/>
      <c r="AY77" s="58"/>
      <c r="AZ77" s="58"/>
      <c r="BA77" s="58"/>
      <c r="BB77" s="58"/>
      <c r="BC77" s="58"/>
      <c r="BD77" s="58"/>
      <c r="BE77" s="58"/>
      <c r="BF77" s="58"/>
      <c r="BG77" s="58"/>
      <c r="BH77" s="58"/>
      <c r="BI77" s="58"/>
      <c r="BJ77" s="58"/>
      <c r="BK77" s="58"/>
      <c r="BL77" s="58"/>
      <c r="BM77" s="58"/>
      <c r="BN77" s="58"/>
      <c r="BO77" s="58"/>
      <c r="BP77" s="58"/>
      <c r="BQ77" s="58"/>
      <c r="BR77" s="58"/>
      <c r="BS77" s="58"/>
      <c r="BT77" s="58"/>
      <c r="BU77" s="58"/>
      <c r="BV77" s="58"/>
      <c r="BW77" s="58"/>
      <c r="BX77" s="58"/>
      <c r="BY77" s="58"/>
      <c r="BZ77" s="58"/>
      <c r="CA77" s="58"/>
      <c r="CB77" s="58"/>
      <c r="CC77" s="58"/>
      <c r="CD77" s="58"/>
      <c r="CE77" s="58"/>
      <c r="CF77" s="58"/>
      <c r="CG77" s="58"/>
      <c r="CH77" s="58"/>
      <c r="CI77" s="58"/>
      <c r="CJ77" s="58"/>
      <c r="CK77" s="58"/>
      <c r="CL77" s="58"/>
      <c r="CM77" s="58"/>
      <c r="CN77" s="58"/>
      <c r="CO77" s="58"/>
      <c r="CP77" s="58"/>
      <c r="CQ77" s="58"/>
      <c r="CR77" s="58"/>
      <c r="CS77" s="58"/>
      <c r="CT77" s="58"/>
      <c r="CU77" s="58"/>
      <c r="CV77" s="58"/>
      <c r="CW77" s="58"/>
      <c r="CX77" s="58"/>
      <c r="CY77" s="58"/>
      <c r="CZ77" s="58"/>
      <c r="DA77" s="58"/>
      <c r="DB77" s="58"/>
      <c r="DC77" s="58"/>
      <c r="DD77" s="58"/>
      <c r="DE77" s="58"/>
      <c r="DF77" s="58"/>
      <c r="DG77" s="58"/>
      <c r="DH77" s="58"/>
      <c r="DI77" s="58"/>
      <c r="DJ77" s="58"/>
      <c r="DK77" s="58"/>
      <c r="DL77" s="58"/>
      <c r="DM77" s="58"/>
      <c r="DN77" s="58"/>
      <c r="DO77" s="58"/>
      <c r="DP77" s="58"/>
    </row>
    <row r="78" spans="1:120" s="6" customFormat="1" ht="15">
      <c r="A78" s="30"/>
      <c r="B78" s="34"/>
      <c r="C78" s="37"/>
      <c r="D78" s="37"/>
      <c r="E78" s="37"/>
      <c r="F78" s="37"/>
      <c r="G78" s="37"/>
      <c r="L78" s="35"/>
      <c r="M78" s="58"/>
      <c r="N78" s="58"/>
      <c r="O78" s="58"/>
      <c r="P78" s="58"/>
      <c r="Q78" s="58"/>
      <c r="R78" s="58"/>
      <c r="S78" s="58"/>
      <c r="T78" s="58"/>
      <c r="U78" s="58"/>
      <c r="V78" s="58"/>
      <c r="W78" s="58"/>
      <c r="X78" s="58"/>
      <c r="Y78" s="58"/>
      <c r="Z78" s="58"/>
      <c r="AA78" s="58"/>
      <c r="AB78" s="58"/>
      <c r="AC78" s="58"/>
      <c r="AD78" s="58"/>
      <c r="AE78" s="58"/>
      <c r="AF78" s="58"/>
      <c r="AG78" s="58"/>
      <c r="AH78" s="58"/>
      <c r="AI78" s="58"/>
      <c r="AJ78" s="58"/>
      <c r="AK78" s="58"/>
      <c r="AL78" s="58"/>
      <c r="AM78" s="58"/>
      <c r="AN78" s="58"/>
      <c r="AO78" s="58"/>
      <c r="AP78" s="58"/>
      <c r="AQ78" s="58"/>
      <c r="AR78" s="58"/>
      <c r="AS78" s="58"/>
      <c r="AT78" s="58"/>
      <c r="AU78" s="58"/>
      <c r="AV78" s="58"/>
      <c r="AW78" s="58"/>
      <c r="AX78" s="58"/>
      <c r="AY78" s="58"/>
      <c r="AZ78" s="58"/>
      <c r="BA78" s="58"/>
      <c r="BB78" s="58"/>
      <c r="BC78" s="58"/>
      <c r="BD78" s="58"/>
      <c r="BE78" s="58"/>
      <c r="BF78" s="58"/>
      <c r="BG78" s="58"/>
      <c r="BH78" s="58"/>
      <c r="BI78" s="58"/>
      <c r="BJ78" s="58"/>
      <c r="BK78" s="58"/>
      <c r="BL78" s="58"/>
      <c r="BM78" s="58"/>
      <c r="BN78" s="58"/>
      <c r="BO78" s="58"/>
      <c r="BP78" s="58"/>
      <c r="BQ78" s="58"/>
      <c r="BR78" s="58"/>
      <c r="BS78" s="58"/>
      <c r="BT78" s="58"/>
      <c r="BU78" s="58"/>
      <c r="BV78" s="58"/>
      <c r="BW78" s="58"/>
      <c r="BX78" s="58"/>
      <c r="BY78" s="58"/>
      <c r="BZ78" s="58"/>
      <c r="CA78" s="58"/>
      <c r="CB78" s="58"/>
      <c r="CC78" s="58"/>
      <c r="CD78" s="58"/>
      <c r="CE78" s="58"/>
      <c r="CF78" s="58"/>
      <c r="CG78" s="58"/>
      <c r="CH78" s="58"/>
      <c r="CI78" s="58"/>
      <c r="CJ78" s="58"/>
      <c r="CK78" s="58"/>
      <c r="CL78" s="58"/>
      <c r="CM78" s="58"/>
      <c r="CN78" s="58"/>
      <c r="CO78" s="58"/>
      <c r="CP78" s="58"/>
      <c r="CQ78" s="58"/>
      <c r="CR78" s="58"/>
      <c r="CS78" s="58"/>
      <c r="CT78" s="58"/>
      <c r="CU78" s="58"/>
      <c r="CV78" s="58"/>
      <c r="CW78" s="58"/>
      <c r="CX78" s="58"/>
      <c r="CY78" s="58"/>
      <c r="CZ78" s="58"/>
      <c r="DA78" s="58"/>
      <c r="DB78" s="58"/>
      <c r="DC78" s="58"/>
      <c r="DD78" s="58"/>
      <c r="DE78" s="58"/>
      <c r="DF78" s="58"/>
      <c r="DG78" s="58"/>
      <c r="DH78" s="58"/>
      <c r="DI78" s="58"/>
      <c r="DJ78" s="58"/>
      <c r="DK78" s="58"/>
      <c r="DL78" s="58"/>
      <c r="DM78" s="58"/>
      <c r="DN78" s="58"/>
      <c r="DO78" s="58"/>
      <c r="DP78" s="58"/>
    </row>
    <row r="79" spans="1:120" s="6" customFormat="1" ht="15.75">
      <c r="A79" s="30"/>
      <c r="C79" s="51"/>
      <c r="D79" s="38" t="s">
        <v>28</v>
      </c>
      <c r="E79" s="116"/>
      <c r="F79" s="116"/>
      <c r="G79" s="37" t="s">
        <v>87</v>
      </c>
      <c r="H79" s="39"/>
      <c r="I79" s="40"/>
      <c r="L79" s="35"/>
      <c r="M79" s="58"/>
      <c r="N79" s="58"/>
      <c r="O79" s="58"/>
      <c r="P79" s="58"/>
      <c r="Q79" s="58"/>
      <c r="R79" s="58"/>
      <c r="S79" s="58"/>
      <c r="T79" s="58"/>
      <c r="U79" s="58"/>
      <c r="V79" s="58"/>
      <c r="W79" s="58"/>
      <c r="X79" s="58"/>
      <c r="Y79" s="58"/>
      <c r="Z79" s="58"/>
      <c r="AA79" s="58"/>
      <c r="AB79" s="58"/>
      <c r="AC79" s="58"/>
      <c r="AD79" s="58"/>
      <c r="AE79" s="58"/>
      <c r="AF79" s="58"/>
      <c r="AG79" s="58"/>
      <c r="AH79" s="58"/>
      <c r="AI79" s="58"/>
      <c r="AJ79" s="58"/>
      <c r="AK79" s="58"/>
      <c r="AL79" s="58"/>
      <c r="AM79" s="58"/>
      <c r="AN79" s="58"/>
      <c r="AO79" s="58"/>
      <c r="AP79" s="58"/>
      <c r="AQ79" s="58"/>
      <c r="AR79" s="58"/>
      <c r="AS79" s="58"/>
      <c r="AT79" s="58"/>
      <c r="AU79" s="58"/>
      <c r="AV79" s="58"/>
      <c r="AW79" s="58"/>
      <c r="AX79" s="58"/>
      <c r="AY79" s="58"/>
      <c r="AZ79" s="58"/>
      <c r="BA79" s="58"/>
      <c r="BB79" s="58"/>
      <c r="BC79" s="58"/>
      <c r="BD79" s="58"/>
      <c r="BE79" s="58"/>
      <c r="BF79" s="58"/>
      <c r="BG79" s="58"/>
      <c r="BH79" s="58"/>
      <c r="BI79" s="58"/>
      <c r="BJ79" s="58"/>
      <c r="BK79" s="58"/>
      <c r="BL79" s="58"/>
      <c r="BM79" s="58"/>
      <c r="BN79" s="58"/>
      <c r="BO79" s="58"/>
      <c r="BP79" s="58"/>
      <c r="BQ79" s="58"/>
      <c r="BR79" s="58"/>
      <c r="BS79" s="58"/>
      <c r="BT79" s="58"/>
      <c r="BU79" s="58"/>
      <c r="BV79" s="58"/>
      <c r="BW79" s="58"/>
      <c r="BX79" s="58"/>
      <c r="BY79" s="58"/>
      <c r="BZ79" s="58"/>
      <c r="CA79" s="58"/>
      <c r="CB79" s="58"/>
      <c r="CC79" s="58"/>
      <c r="CD79" s="58"/>
      <c r="CE79" s="58"/>
      <c r="CF79" s="58"/>
      <c r="CG79" s="58"/>
      <c r="CH79" s="58"/>
      <c r="CI79" s="58"/>
      <c r="CJ79" s="58"/>
      <c r="CK79" s="58"/>
      <c r="CL79" s="58"/>
      <c r="CM79" s="58"/>
      <c r="CN79" s="58"/>
      <c r="CO79" s="58"/>
      <c r="CP79" s="58"/>
      <c r="CQ79" s="58"/>
      <c r="CR79" s="58"/>
      <c r="CS79" s="58"/>
      <c r="CT79" s="58"/>
      <c r="CU79" s="58"/>
      <c r="CV79" s="58"/>
      <c r="CW79" s="58"/>
      <c r="CX79" s="58"/>
      <c r="CY79" s="58"/>
      <c r="CZ79" s="58"/>
      <c r="DA79" s="58"/>
      <c r="DB79" s="58"/>
      <c r="DC79" s="58"/>
      <c r="DD79" s="58"/>
      <c r="DE79" s="58"/>
      <c r="DF79" s="58"/>
      <c r="DG79" s="58"/>
      <c r="DH79" s="58"/>
      <c r="DI79" s="58"/>
      <c r="DJ79" s="58"/>
      <c r="DK79" s="58"/>
      <c r="DL79" s="58"/>
      <c r="DM79" s="58"/>
      <c r="DN79" s="58"/>
      <c r="DO79" s="58"/>
      <c r="DP79" s="58"/>
    </row>
    <row r="80" spans="1:120" s="6" customFormat="1" ht="15">
      <c r="A80" s="30"/>
      <c r="B80" s="34"/>
      <c r="C80" s="37"/>
      <c r="D80" s="37"/>
      <c r="E80" s="37"/>
      <c r="F80" s="37"/>
      <c r="G80" s="37"/>
      <c r="L80" s="35"/>
      <c r="M80" s="58"/>
      <c r="N80" s="58"/>
      <c r="O80" s="58"/>
      <c r="P80" s="58"/>
      <c r="Q80" s="58"/>
      <c r="R80" s="58"/>
      <c r="S80" s="58"/>
      <c r="T80" s="58"/>
      <c r="U80" s="58"/>
      <c r="V80" s="58"/>
      <c r="W80" s="58"/>
      <c r="X80" s="58"/>
      <c r="Y80" s="58"/>
      <c r="Z80" s="58"/>
      <c r="AA80" s="58"/>
      <c r="AB80" s="58"/>
      <c r="AC80" s="58"/>
      <c r="AD80" s="58"/>
      <c r="AE80" s="58"/>
      <c r="AF80" s="58"/>
      <c r="AG80" s="58"/>
      <c r="AH80" s="58"/>
      <c r="AI80" s="58"/>
      <c r="AJ80" s="58"/>
      <c r="AK80" s="58"/>
      <c r="AL80" s="58"/>
      <c r="AM80" s="58"/>
      <c r="AN80" s="58"/>
      <c r="AO80" s="58"/>
      <c r="AP80" s="58"/>
      <c r="AQ80" s="58"/>
      <c r="AR80" s="58"/>
      <c r="AS80" s="58"/>
      <c r="AT80" s="58"/>
      <c r="AU80" s="58"/>
      <c r="AV80" s="58"/>
      <c r="AW80" s="58"/>
      <c r="AX80" s="58"/>
      <c r="AY80" s="58"/>
      <c r="AZ80" s="58"/>
      <c r="BA80" s="58"/>
      <c r="BB80" s="58"/>
      <c r="BC80" s="58"/>
      <c r="BD80" s="58"/>
      <c r="BE80" s="58"/>
      <c r="BF80" s="58"/>
      <c r="BG80" s="58"/>
      <c r="BH80" s="58"/>
      <c r="BI80" s="58"/>
      <c r="BJ80" s="58"/>
      <c r="BK80" s="58"/>
      <c r="BL80" s="58"/>
      <c r="BM80" s="58"/>
      <c r="BN80" s="58"/>
      <c r="BO80" s="58"/>
      <c r="BP80" s="58"/>
      <c r="BQ80" s="58"/>
      <c r="BR80" s="58"/>
      <c r="BS80" s="58"/>
      <c r="BT80" s="58"/>
      <c r="BU80" s="58"/>
      <c r="BV80" s="58"/>
      <c r="BW80" s="58"/>
      <c r="BX80" s="58"/>
      <c r="BY80" s="58"/>
      <c r="BZ80" s="58"/>
      <c r="CA80" s="58"/>
      <c r="CB80" s="58"/>
      <c r="CC80" s="58"/>
      <c r="CD80" s="58"/>
      <c r="CE80" s="58"/>
      <c r="CF80" s="58"/>
      <c r="CG80" s="58"/>
      <c r="CH80" s="58"/>
      <c r="CI80" s="58"/>
      <c r="CJ80" s="58"/>
      <c r="CK80" s="58"/>
      <c r="CL80" s="58"/>
      <c r="CM80" s="58"/>
      <c r="CN80" s="58"/>
      <c r="CO80" s="58"/>
      <c r="CP80" s="58"/>
      <c r="CQ80" s="58"/>
      <c r="CR80" s="58"/>
      <c r="CS80" s="58"/>
      <c r="CT80" s="58"/>
      <c r="CU80" s="58"/>
      <c r="CV80" s="58"/>
      <c r="CW80" s="58"/>
      <c r="CX80" s="58"/>
      <c r="CY80" s="58"/>
      <c r="CZ80" s="58"/>
      <c r="DA80" s="58"/>
      <c r="DB80" s="58"/>
      <c r="DC80" s="58"/>
      <c r="DD80" s="58"/>
      <c r="DE80" s="58"/>
      <c r="DF80" s="58"/>
      <c r="DG80" s="58"/>
      <c r="DH80" s="58"/>
      <c r="DI80" s="58"/>
      <c r="DJ80" s="58"/>
      <c r="DK80" s="58"/>
      <c r="DL80" s="58"/>
      <c r="DM80" s="58"/>
      <c r="DN80" s="58"/>
      <c r="DO80" s="58"/>
      <c r="DP80" s="58"/>
    </row>
    <row r="81" spans="1:120" s="6" customFormat="1" ht="15.75">
      <c r="A81" s="30"/>
      <c r="B81" s="34"/>
      <c r="C81" s="41"/>
      <c r="D81" s="42"/>
      <c r="E81" s="43" t="s">
        <v>29</v>
      </c>
      <c r="F81" s="42"/>
      <c r="G81" s="37"/>
      <c r="I81" s="44"/>
      <c r="J81" s="44"/>
      <c r="L81" s="35"/>
      <c r="M81" s="58"/>
      <c r="N81" s="58"/>
      <c r="O81" s="58"/>
      <c r="P81" s="58"/>
      <c r="Q81" s="58"/>
      <c r="R81" s="58"/>
      <c r="S81" s="58"/>
      <c r="T81" s="58"/>
      <c r="U81" s="58"/>
      <c r="V81" s="58"/>
      <c r="W81" s="58"/>
      <c r="X81" s="58"/>
      <c r="Y81" s="58"/>
      <c r="Z81" s="58"/>
      <c r="AA81" s="58"/>
      <c r="AB81" s="58"/>
      <c r="AC81" s="58"/>
      <c r="AD81" s="58"/>
      <c r="AE81" s="58"/>
      <c r="AF81" s="58"/>
      <c r="AG81" s="58"/>
      <c r="AH81" s="58"/>
      <c r="AI81" s="58"/>
      <c r="AJ81" s="58"/>
      <c r="AK81" s="58"/>
      <c r="AL81" s="58"/>
      <c r="AM81" s="58"/>
      <c r="AN81" s="58"/>
      <c r="AO81" s="58"/>
      <c r="AP81" s="58"/>
      <c r="AQ81" s="58"/>
      <c r="AR81" s="58"/>
      <c r="AS81" s="58"/>
      <c r="AT81" s="58"/>
      <c r="AU81" s="58"/>
      <c r="AV81" s="58"/>
      <c r="AW81" s="58"/>
      <c r="AX81" s="58"/>
      <c r="AY81" s="58"/>
      <c r="AZ81" s="58"/>
      <c r="BA81" s="58"/>
      <c r="BB81" s="58"/>
      <c r="BC81" s="58"/>
      <c r="BD81" s="58"/>
      <c r="BE81" s="58"/>
      <c r="BF81" s="58"/>
      <c r="BG81" s="58"/>
      <c r="BH81" s="58"/>
      <c r="BI81" s="58"/>
      <c r="BJ81" s="58"/>
      <c r="BK81" s="58"/>
      <c r="BL81" s="58"/>
      <c r="BM81" s="58"/>
      <c r="BN81" s="58"/>
      <c r="BO81" s="58"/>
      <c r="BP81" s="58"/>
      <c r="BQ81" s="58"/>
      <c r="BR81" s="58"/>
      <c r="BS81" s="58"/>
      <c r="BT81" s="58"/>
      <c r="BU81" s="58"/>
      <c r="BV81" s="58"/>
      <c r="BW81" s="58"/>
      <c r="BX81" s="58"/>
      <c r="BY81" s="58"/>
      <c r="BZ81" s="58"/>
      <c r="CA81" s="58"/>
      <c r="CB81" s="58"/>
      <c r="CC81" s="58"/>
      <c r="CD81" s="58"/>
      <c r="CE81" s="58"/>
      <c r="CF81" s="58"/>
      <c r="CG81" s="58"/>
      <c r="CH81" s="58"/>
      <c r="CI81" s="58"/>
      <c r="CJ81" s="58"/>
      <c r="CK81" s="58"/>
      <c r="CL81" s="58"/>
      <c r="CM81" s="58"/>
      <c r="CN81" s="58"/>
      <c r="CO81" s="58"/>
      <c r="CP81" s="58"/>
      <c r="CQ81" s="58"/>
      <c r="CR81" s="58"/>
      <c r="CS81" s="58"/>
      <c r="CT81" s="58"/>
      <c r="CU81" s="58"/>
      <c r="CV81" s="58"/>
      <c r="CW81" s="58"/>
      <c r="CX81" s="58"/>
      <c r="CY81" s="58"/>
      <c r="CZ81" s="58"/>
      <c r="DA81" s="58"/>
      <c r="DB81" s="58"/>
      <c r="DC81" s="58"/>
      <c r="DD81" s="58"/>
      <c r="DE81" s="58"/>
      <c r="DF81" s="58"/>
      <c r="DG81" s="58"/>
      <c r="DH81" s="58"/>
      <c r="DI81" s="58"/>
      <c r="DJ81" s="58"/>
      <c r="DK81" s="58"/>
      <c r="DL81" s="58"/>
      <c r="DM81" s="58"/>
      <c r="DN81" s="58"/>
      <c r="DO81" s="58"/>
      <c r="DP81" s="58"/>
    </row>
    <row r="82" spans="1:120" s="6" customFormat="1" ht="122.45" customHeight="1" thickBot="1">
      <c r="A82" s="45"/>
      <c r="B82" s="46"/>
      <c r="C82" s="47" t="s">
        <v>30</v>
      </c>
      <c r="D82" s="48"/>
      <c r="E82" s="110"/>
      <c r="F82" s="110"/>
      <c r="G82" s="110"/>
      <c r="H82" s="49"/>
      <c r="I82" s="49"/>
      <c r="J82" s="46"/>
      <c r="K82" s="46"/>
      <c r="L82" s="50"/>
      <c r="M82" s="58"/>
      <c r="N82" s="58"/>
      <c r="O82" s="58"/>
      <c r="P82" s="58"/>
      <c r="Q82" s="58"/>
      <c r="R82" s="58"/>
      <c r="S82" s="58"/>
      <c r="T82" s="58"/>
      <c r="U82" s="58"/>
      <c r="V82" s="58"/>
      <c r="W82" s="58"/>
      <c r="X82" s="58"/>
      <c r="Y82" s="58"/>
      <c r="Z82" s="58"/>
      <c r="AA82" s="58"/>
      <c r="AB82" s="58"/>
      <c r="AC82" s="58"/>
      <c r="AD82" s="58"/>
      <c r="AE82" s="58"/>
      <c r="AF82" s="58"/>
      <c r="AG82" s="58"/>
      <c r="AH82" s="58"/>
      <c r="AI82" s="58"/>
      <c r="AJ82" s="58"/>
      <c r="AK82" s="58"/>
      <c r="AL82" s="58"/>
      <c r="AM82" s="58"/>
      <c r="AN82" s="58"/>
      <c r="AO82" s="58"/>
      <c r="AP82" s="58"/>
      <c r="AQ82" s="58"/>
      <c r="AR82" s="58"/>
      <c r="AS82" s="58"/>
      <c r="AT82" s="58"/>
      <c r="AU82" s="58"/>
      <c r="AV82" s="58"/>
      <c r="AW82" s="58"/>
      <c r="AX82" s="58"/>
      <c r="AY82" s="58"/>
      <c r="AZ82" s="58"/>
      <c r="BA82" s="58"/>
      <c r="BB82" s="58"/>
      <c r="BC82" s="58"/>
      <c r="BD82" s="58"/>
      <c r="BE82" s="58"/>
      <c r="BF82" s="58"/>
      <c r="BG82" s="58"/>
      <c r="BH82" s="58"/>
      <c r="BI82" s="58"/>
      <c r="BJ82" s="58"/>
      <c r="BK82" s="58"/>
      <c r="BL82" s="58"/>
      <c r="BM82" s="58"/>
      <c r="BN82" s="58"/>
      <c r="BO82" s="58"/>
      <c r="BP82" s="58"/>
      <c r="BQ82" s="58"/>
      <c r="BR82" s="58"/>
      <c r="BS82" s="58"/>
      <c r="BT82" s="58"/>
      <c r="BU82" s="58"/>
      <c r="BV82" s="58"/>
      <c r="BW82" s="58"/>
      <c r="BX82" s="58"/>
      <c r="BY82" s="58"/>
      <c r="BZ82" s="58"/>
      <c r="CA82" s="58"/>
      <c r="CB82" s="58"/>
      <c r="CC82" s="58"/>
      <c r="CD82" s="58"/>
      <c r="CE82" s="58"/>
      <c r="CF82" s="58"/>
      <c r="CG82" s="58"/>
      <c r="CH82" s="58"/>
      <c r="CI82" s="58"/>
      <c r="CJ82" s="58"/>
      <c r="CK82" s="58"/>
      <c r="CL82" s="58"/>
      <c r="CM82" s="58"/>
      <c r="CN82" s="58"/>
      <c r="CO82" s="58"/>
      <c r="CP82" s="58"/>
      <c r="CQ82" s="58"/>
      <c r="CR82" s="58"/>
      <c r="CS82" s="58"/>
      <c r="CT82" s="58"/>
      <c r="CU82" s="58"/>
      <c r="CV82" s="58"/>
      <c r="CW82" s="58"/>
      <c r="CX82" s="58"/>
      <c r="CY82" s="58"/>
      <c r="CZ82" s="58"/>
      <c r="DA82" s="58"/>
      <c r="DB82" s="58"/>
      <c r="DC82" s="58"/>
      <c r="DD82" s="58"/>
      <c r="DE82" s="58"/>
      <c r="DF82" s="58"/>
      <c r="DG82" s="58"/>
      <c r="DH82" s="58"/>
      <c r="DI82" s="58"/>
      <c r="DJ82" s="58"/>
      <c r="DK82" s="58"/>
      <c r="DL82" s="58"/>
      <c r="DM82" s="58"/>
      <c r="DN82" s="58"/>
      <c r="DO82" s="58"/>
      <c r="DP82" s="58"/>
    </row>
    <row r="83" spans="1:120" s="58" customFormat="1" ht="15" customHeight="1">
      <c r="B83" s="62"/>
      <c r="C83" s="62"/>
      <c r="D83" s="62"/>
      <c r="E83" s="62"/>
      <c r="F83" s="62"/>
      <c r="G83" s="62"/>
      <c r="H83" s="62"/>
      <c r="I83" s="62"/>
      <c r="J83" s="62"/>
      <c r="K83" s="62"/>
      <c r="L83" s="63"/>
    </row>
    <row r="84" spans="1:120" s="55" customFormat="1">
      <c r="A84" s="64"/>
    </row>
    <row r="85" spans="1:120" s="55" customFormat="1"/>
    <row r="86" spans="1:120" s="55" customFormat="1"/>
    <row r="87" spans="1:120" s="55" customFormat="1"/>
    <row r="88" spans="1:120" s="55" customFormat="1"/>
    <row r="89" spans="1:120" s="55" customFormat="1"/>
    <row r="90" spans="1:120" s="55" customFormat="1"/>
    <row r="91" spans="1:120" s="55" customFormat="1"/>
    <row r="92" spans="1:120" s="55" customFormat="1"/>
    <row r="93" spans="1:120" s="55" customFormat="1"/>
    <row r="94" spans="1:120" s="55" customFormat="1"/>
    <row r="95" spans="1:120" s="55" customFormat="1"/>
    <row r="96" spans="1:120" s="55" customFormat="1"/>
    <row r="97" s="55" customFormat="1"/>
    <row r="98" s="55" customFormat="1"/>
    <row r="99" s="55" customFormat="1"/>
    <row r="100" s="55" customFormat="1"/>
    <row r="101" s="55" customFormat="1"/>
    <row r="102" s="55" customFormat="1"/>
    <row r="103" s="55" customFormat="1"/>
    <row r="104" s="55" customFormat="1"/>
    <row r="105" s="55" customFormat="1"/>
    <row r="106" s="55" customFormat="1"/>
    <row r="107" s="55" customFormat="1"/>
    <row r="108" s="55" customFormat="1"/>
    <row r="109" s="55" customFormat="1"/>
    <row r="110" s="55" customFormat="1"/>
    <row r="111" s="55" customFormat="1"/>
    <row r="112" s="55" customFormat="1"/>
    <row r="113" s="55" customFormat="1"/>
    <row r="114" s="55" customFormat="1"/>
    <row r="115" s="55" customFormat="1"/>
    <row r="116" s="55" customFormat="1"/>
    <row r="117" s="55" customFormat="1"/>
    <row r="118" s="55" customFormat="1"/>
    <row r="119" s="55" customFormat="1"/>
    <row r="120" s="55" customFormat="1"/>
    <row r="121" s="55" customFormat="1"/>
    <row r="122" s="55" customFormat="1"/>
    <row r="123" s="55" customFormat="1"/>
    <row r="124" s="55" customFormat="1"/>
    <row r="125" s="55" customFormat="1"/>
    <row r="126" s="55" customFormat="1"/>
    <row r="127" s="55" customFormat="1"/>
    <row r="128" s="55" customFormat="1"/>
    <row r="129" s="55" customFormat="1"/>
    <row r="130" s="55" customFormat="1"/>
    <row r="131" s="55" customFormat="1"/>
    <row r="132" s="55" customFormat="1"/>
    <row r="133" s="55" customFormat="1"/>
    <row r="134" s="55" customFormat="1"/>
    <row r="135" s="55" customFormat="1"/>
    <row r="136" s="55" customFormat="1"/>
    <row r="137" s="55" customFormat="1"/>
    <row r="138" s="55" customFormat="1"/>
    <row r="139" s="55" customFormat="1"/>
    <row r="140" s="55" customFormat="1"/>
    <row r="141" s="55" customFormat="1"/>
    <row r="142" s="55" customFormat="1"/>
    <row r="143" s="55" customFormat="1"/>
    <row r="144" s="55" customFormat="1"/>
    <row r="145" s="55" customFormat="1"/>
    <row r="146" s="55" customFormat="1"/>
    <row r="147" s="55" customFormat="1"/>
    <row r="148" s="55" customFormat="1"/>
    <row r="149" s="55" customFormat="1"/>
    <row r="150" s="55" customFormat="1"/>
    <row r="151" s="55" customFormat="1"/>
    <row r="152" s="55" customFormat="1"/>
    <row r="153" s="55" customFormat="1"/>
    <row r="154" s="55" customFormat="1"/>
    <row r="155" s="55" customFormat="1"/>
    <row r="156" s="55" customFormat="1"/>
    <row r="157" s="55" customFormat="1"/>
    <row r="158" s="55" customFormat="1"/>
    <row r="159" s="55" customFormat="1"/>
    <row r="160" s="55" customFormat="1"/>
    <row r="161" s="55" customFormat="1"/>
    <row r="162" s="55" customFormat="1"/>
    <row r="163" s="55" customFormat="1"/>
    <row r="164" s="55" customFormat="1"/>
    <row r="165" s="55" customFormat="1"/>
    <row r="166" s="55" customFormat="1"/>
    <row r="167" s="55" customFormat="1"/>
    <row r="168" s="55" customFormat="1"/>
    <row r="169" s="55" customFormat="1"/>
    <row r="170" s="55" customFormat="1"/>
    <row r="171" s="55" customFormat="1"/>
    <row r="172" s="55" customFormat="1"/>
    <row r="173" s="55" customFormat="1"/>
    <row r="174" s="55" customFormat="1"/>
    <row r="175" s="55" customFormat="1"/>
    <row r="176" s="55" customFormat="1"/>
    <row r="177" s="55" customFormat="1"/>
    <row r="178" s="55" customFormat="1"/>
    <row r="179" s="55" customFormat="1"/>
    <row r="180" s="55" customFormat="1"/>
    <row r="181" s="55" customFormat="1"/>
    <row r="182" s="55" customFormat="1"/>
    <row r="183" s="55" customFormat="1"/>
    <row r="184" s="55" customFormat="1"/>
    <row r="185" s="55" customFormat="1"/>
    <row r="186" s="55" customFormat="1"/>
    <row r="187" s="55" customFormat="1"/>
    <row r="188" s="55" customFormat="1"/>
    <row r="189" s="55" customFormat="1"/>
    <row r="190" s="55" customFormat="1"/>
    <row r="191" s="55" customFormat="1"/>
    <row r="192" s="55" customFormat="1"/>
    <row r="193" s="55" customFormat="1"/>
    <row r="194" s="55" customFormat="1"/>
    <row r="195" s="55" customFormat="1"/>
    <row r="196" s="55" customFormat="1"/>
    <row r="197" s="55" customFormat="1"/>
    <row r="198" s="55" customFormat="1"/>
    <row r="199" s="55" customFormat="1"/>
    <row r="200" s="55" customFormat="1"/>
    <row r="201" s="55" customFormat="1"/>
    <row r="202" s="55" customFormat="1"/>
    <row r="203" s="55" customFormat="1"/>
    <row r="204" s="55" customFormat="1"/>
    <row r="205" s="55" customFormat="1"/>
    <row r="206" s="55" customFormat="1"/>
    <row r="207" s="55" customFormat="1"/>
    <row r="208" s="55" customFormat="1"/>
    <row r="209" s="55" customFormat="1"/>
    <row r="210" s="55" customFormat="1"/>
    <row r="211" s="55" customFormat="1"/>
    <row r="212" s="55" customFormat="1"/>
    <row r="213" s="55" customFormat="1"/>
    <row r="214" s="55" customFormat="1"/>
  </sheetData>
  <sheetProtection algorithmName="SHA-512" hashValue="y+DvIvyyBq2l5RqAU0+mdHpwzRrGoWjkpmDMGSe0LW7h4lA9FR/EKrj9TDPOs3a/nfr44rwaV6lofeiXPQS+cw==" saltValue="B2U8EL1rSgll3qETbmAycA==" spinCount="100000" sheet="1" objects="1" scenarios="1"/>
  <mergeCells count="187">
    <mergeCell ref="C40:D40"/>
    <mergeCell ref="E40:F40"/>
    <mergeCell ref="G40:I40"/>
    <mergeCell ref="A37:K37"/>
    <mergeCell ref="A7:C7"/>
    <mergeCell ref="K7:L7"/>
    <mergeCell ref="K9:L9"/>
    <mergeCell ref="K10:L10"/>
    <mergeCell ref="A11:L11"/>
    <mergeCell ref="C29:D29"/>
    <mergeCell ref="C21:D21"/>
    <mergeCell ref="C22:D22"/>
    <mergeCell ref="C23:D23"/>
    <mergeCell ref="C24:D24"/>
    <mergeCell ref="C25:D25"/>
    <mergeCell ref="E21:F21"/>
    <mergeCell ref="E23:F23"/>
    <mergeCell ref="E22:F22"/>
    <mergeCell ref="I9:J9"/>
    <mergeCell ref="G10:H10"/>
    <mergeCell ref="I10:J10"/>
    <mergeCell ref="C14:I14"/>
    <mergeCell ref="C15:I15"/>
    <mergeCell ref="C10:F10"/>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A13:L13"/>
    <mergeCell ref="G9:H9"/>
    <mergeCell ref="E39:F39"/>
    <mergeCell ref="G39:I39"/>
    <mergeCell ref="G23:I23"/>
    <mergeCell ref="G24:I24"/>
    <mergeCell ref="G25:I25"/>
    <mergeCell ref="E24:F24"/>
    <mergeCell ref="E26:F26"/>
    <mergeCell ref="G21:I21"/>
    <mergeCell ref="G22:I22"/>
    <mergeCell ref="E25:F25"/>
    <mergeCell ref="G32:I32"/>
    <mergeCell ref="G26:I26"/>
    <mergeCell ref="G27:I27"/>
    <mergeCell ref="J17:L17"/>
    <mergeCell ref="A17:H17"/>
    <mergeCell ref="A20:K20"/>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G34:I34"/>
    <mergeCell ref="E31:F31"/>
    <mergeCell ref="E32:F32"/>
    <mergeCell ref="C35:D35"/>
    <mergeCell ref="C30:D30"/>
    <mergeCell ref="C31:D31"/>
    <mergeCell ref="C39:D39"/>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G30:I30"/>
    <mergeCell ref="C32:D32"/>
    <mergeCell ref="C33:D33"/>
    <mergeCell ref="C34:D34"/>
    <mergeCell ref="C49:D49"/>
    <mergeCell ref="E49:F49"/>
    <mergeCell ref="G49:I49"/>
    <mergeCell ref="C50:D50"/>
    <mergeCell ref="E50:F50"/>
    <mergeCell ref="G50:I50"/>
    <mergeCell ref="C47:D47"/>
    <mergeCell ref="E47:F47"/>
    <mergeCell ref="G47:I47"/>
    <mergeCell ref="C48:D48"/>
    <mergeCell ref="E48:F48"/>
    <mergeCell ref="G48:I4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59:D59"/>
    <mergeCell ref="E59:F59"/>
    <mergeCell ref="G59:I59"/>
    <mergeCell ref="C60:D60"/>
    <mergeCell ref="E60:F60"/>
    <mergeCell ref="G60:I60"/>
    <mergeCell ref="C57:D57"/>
    <mergeCell ref="E57:F57"/>
    <mergeCell ref="G57:I57"/>
    <mergeCell ref="C58:D58"/>
    <mergeCell ref="E58:F58"/>
    <mergeCell ref="G58:I58"/>
    <mergeCell ref="C63:D63"/>
    <mergeCell ref="E63:F63"/>
    <mergeCell ref="G63:I63"/>
    <mergeCell ref="C64:D64"/>
    <mergeCell ref="E64:F64"/>
    <mergeCell ref="G64:I64"/>
    <mergeCell ref="C61:D61"/>
    <mergeCell ref="E61:F61"/>
    <mergeCell ref="G61:I61"/>
    <mergeCell ref="C62:D62"/>
    <mergeCell ref="E62:F62"/>
    <mergeCell ref="G62:I62"/>
    <mergeCell ref="E82:G82"/>
    <mergeCell ref="B74:K74"/>
    <mergeCell ref="B75:K75"/>
    <mergeCell ref="C69:D69"/>
    <mergeCell ref="E69:F69"/>
    <mergeCell ref="G69:I69"/>
    <mergeCell ref="A70:K70"/>
    <mergeCell ref="E79:F79"/>
    <mergeCell ref="D77:F77"/>
    <mergeCell ref="C73:G73"/>
    <mergeCell ref="C67:D67"/>
    <mergeCell ref="E67:F67"/>
    <mergeCell ref="G67:I67"/>
    <mergeCell ref="C68:D68"/>
    <mergeCell ref="E68:F68"/>
    <mergeCell ref="G68:I68"/>
    <mergeCell ref="A71:K71"/>
    <mergeCell ref="C65:D65"/>
    <mergeCell ref="E65:F65"/>
    <mergeCell ref="G65:I65"/>
    <mergeCell ref="C66:D66"/>
    <mergeCell ref="E66:F66"/>
    <mergeCell ref="G66:I66"/>
  </mergeCells>
  <dataValidations count="28">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 INECO o la empresa en la que se haya realizado la experiencia que se indica como similar y donde se deben haber realizado al menos 2 de las funciones indicadas en el punto &quot;1.14.‐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e indicarán el número de funciones que se han realizado y que corresponden a las indicadas en el punto &quot;1.14.‐ FUNCIONES ESPECÍFICAS&quot; del anexo específico. Como mínimo debe indicarse 2 funciones. Ejemplo: 1 y 2." sqref="G56:I69" xr:uid="{0854F1CF-B1A0-4F6D-BA48-3363B3CC62D9}"/>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Es imprescindible para ser válido el documento la firma electrónica o manuscrita. _x000a_Si firma electrónicamente, primero unifique todos los documentos en un único PDF y luego proceda a la firma" sqref="E82:G82" xr:uid="{BB25E43C-B466-4B0D-A864-89FB0E7E665A}"/>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type="date" allowBlank="1" showInputMessage="1" showErrorMessage="1" errorTitle="Fecha fuera de plazo" error="Las fechas deben estar comprendidas entre el 20/11/2020 y el 19/11/2025 y no deben solaparse las distintas etapas." prompt="Si actualmente está como trabajador en INECO la fecha final será 19/11/2025 y no se podrán solapar etapas en las mismas fechas." sqref="B39:B52 B56:B69 B22:B35" xr:uid="{FC220232-3103-4E2D-AC7A-22462D0BEF57}">
      <formula1>44155</formula1>
      <formula2>45980</formula2>
    </dataValidation>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InputMessage="1" showErrorMessage="1" prompt="Indicar la ciudad en la que se firma" sqref="D77" xr:uid="{4A69649E-E77D-4B74-A269-A77D466E1ADF}"/>
    <dataValidation allowBlank="1" showInputMessage="1" showErrorMessage="1" prompt="Indicar el día que se firma" sqref="C79" xr:uid="{061D2885-6A7F-4185-ABF4-376A05CD9568}"/>
    <dataValidation allowBlank="1" showInputMessage="1" showErrorMessage="1" prompt="Indicar el mes en que se firma" sqref="E79" xr:uid="{B8A3926B-57E4-4180-A114-FD08107FBA5F}"/>
    <dataValidation allowBlank="1" showInputMessage="1" showErrorMessage="1" prompt="Se indicará exactamente el puesto realizado en INECO, tal y como figura en el histórico de contratación." sqref="E22:F35" xr:uid="{062E13C4-8215-4F3E-96B8-EB17EAA4C8E2}"/>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40:I52 G39:I39" xr:uid="{94453F63-D3C5-42EF-8817-9E6E3E186182}"/>
    <dataValidation type="date" allowBlank="1" showInputMessage="1" showErrorMessage="1" errorTitle="Fecha fuera de plazo" error="Las fechas deben estar comprendidas entre el 20/11/2020 y el 19/11/2025 y no deben solaparse las distintas etapas." prompt="La fecha inicial debe ser 20/11/2020 o posterior y no se podrán solapar etapas en las mismas fechas." sqref="A39:A52 A56:A69 A22:A35" xr:uid="{35F57582-8DB4-4DD2-B85F-92E9B34710DE}">
      <formula1>44155</formula1>
      <formula2>45980</formula2>
    </dataValidation>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40CA8C-6F0C-4045-8A2D-03394F17BF68}">
  <sheetPr>
    <pageSetUpPr fitToPage="1"/>
  </sheetPr>
  <dimension ref="A1:G252"/>
  <sheetViews>
    <sheetView showGridLines="0" zoomScale="60" zoomScaleNormal="60" workbookViewId="0">
      <pane ySplit="1" topLeftCell="A2" activePane="bottomLeft" state="frozen"/>
      <selection activeCell="A7" sqref="A7"/>
      <selection pane="bottomLeft" activeCell="D13" sqref="D13"/>
    </sheetView>
  </sheetViews>
  <sheetFormatPr baseColWidth="10" defaultColWidth="13.6640625" defaultRowHeight="25.35" customHeight="1"/>
  <cols>
    <col min="1" max="1" width="25.83203125" style="75" customWidth="1"/>
    <col min="2" max="2" width="63.6640625" style="75" customWidth="1"/>
    <col min="3" max="3" width="28.33203125" style="75" customWidth="1"/>
    <col min="4" max="4" width="67" style="75" bestFit="1" customWidth="1"/>
    <col min="5" max="5" width="28.33203125" style="75" customWidth="1"/>
    <col min="6" max="6" width="67.33203125" style="73" customWidth="1"/>
    <col min="7" max="7" width="56.1640625" style="73" customWidth="1"/>
    <col min="8" max="16384" width="13.6640625" style="74"/>
  </cols>
  <sheetData>
    <row r="1" spans="1:7" s="76" customFormat="1" ht="25.35" customHeight="1">
      <c r="A1" s="101" t="s">
        <v>59</v>
      </c>
      <c r="B1" s="101" t="s">
        <v>60</v>
      </c>
      <c r="C1" s="101" t="s">
        <v>56</v>
      </c>
      <c r="D1" s="101" t="s">
        <v>57</v>
      </c>
      <c r="E1" s="101" t="s">
        <v>58</v>
      </c>
      <c r="F1" s="102" t="s">
        <v>61</v>
      </c>
      <c r="G1" s="77" t="s">
        <v>135</v>
      </c>
    </row>
    <row r="2" spans="1:7" ht="25.35" customHeight="1">
      <c r="A2" s="78" t="s">
        <v>136</v>
      </c>
      <c r="B2" s="79" t="s">
        <v>102</v>
      </c>
      <c r="C2" s="79" t="s">
        <v>6</v>
      </c>
      <c r="D2" s="80" t="s">
        <v>137</v>
      </c>
      <c r="E2" s="79" t="s">
        <v>8</v>
      </c>
      <c r="F2" s="81" t="s">
        <v>138</v>
      </c>
      <c r="G2" s="81" t="s">
        <v>139</v>
      </c>
    </row>
    <row r="3" spans="1:7" ht="25.35" customHeight="1">
      <c r="A3" s="78" t="s">
        <v>140</v>
      </c>
      <c r="B3" s="79" t="s">
        <v>66</v>
      </c>
      <c r="C3" s="79" t="s">
        <v>4</v>
      </c>
      <c r="D3" s="80" t="s">
        <v>141</v>
      </c>
      <c r="E3" s="79" t="s">
        <v>8</v>
      </c>
      <c r="F3" s="81" t="s">
        <v>142</v>
      </c>
      <c r="G3" s="81" t="s">
        <v>139</v>
      </c>
    </row>
    <row r="4" spans="1:7" ht="25.35" customHeight="1">
      <c r="A4" s="78" t="s">
        <v>143</v>
      </c>
      <c r="B4" s="79" t="s">
        <v>66</v>
      </c>
      <c r="C4" s="79" t="s">
        <v>78</v>
      </c>
      <c r="D4" s="80" t="s">
        <v>144</v>
      </c>
      <c r="E4" s="79" t="s">
        <v>8</v>
      </c>
      <c r="F4" s="81" t="s">
        <v>145</v>
      </c>
      <c r="G4" s="81" t="s">
        <v>139</v>
      </c>
    </row>
    <row r="5" spans="1:7" ht="25.35" customHeight="1">
      <c r="A5" s="78" t="s">
        <v>146</v>
      </c>
      <c r="B5" s="79" t="s">
        <v>66</v>
      </c>
      <c r="C5" s="79" t="s">
        <v>5</v>
      </c>
      <c r="D5" s="80" t="s">
        <v>147</v>
      </c>
      <c r="E5" s="79" t="s">
        <v>8</v>
      </c>
      <c r="F5" s="81" t="s">
        <v>148</v>
      </c>
      <c r="G5" s="81" t="s">
        <v>139</v>
      </c>
    </row>
    <row r="6" spans="1:7" ht="25.35" customHeight="1">
      <c r="A6" s="83" t="s">
        <v>149</v>
      </c>
      <c r="B6" s="79" t="s">
        <v>66</v>
      </c>
      <c r="C6" s="79" t="s">
        <v>88</v>
      </c>
      <c r="D6" s="80" t="s">
        <v>150</v>
      </c>
      <c r="E6" s="79" t="s">
        <v>100</v>
      </c>
      <c r="F6" s="81" t="s">
        <v>151</v>
      </c>
      <c r="G6" s="84" t="s">
        <v>152</v>
      </c>
    </row>
    <row r="7" spans="1:7" ht="25.35" customHeight="1">
      <c r="A7" s="78" t="s">
        <v>153</v>
      </c>
      <c r="B7" s="79" t="s">
        <v>67</v>
      </c>
      <c r="C7" s="79" t="s">
        <v>5</v>
      </c>
      <c r="D7" s="80" t="s">
        <v>154</v>
      </c>
      <c r="E7" s="79" t="s">
        <v>62</v>
      </c>
      <c r="F7" s="81" t="s">
        <v>155</v>
      </c>
      <c r="G7" s="81" t="s">
        <v>139</v>
      </c>
    </row>
    <row r="8" spans="1:7" ht="25.35" customHeight="1">
      <c r="A8" s="78" t="s">
        <v>156</v>
      </c>
      <c r="B8" s="79" t="s">
        <v>67</v>
      </c>
      <c r="C8" s="79" t="s">
        <v>45</v>
      </c>
      <c r="D8" s="80" t="s">
        <v>157</v>
      </c>
      <c r="E8" s="79" t="s">
        <v>8</v>
      </c>
      <c r="F8" s="85" t="s">
        <v>158</v>
      </c>
      <c r="G8" s="81" t="s">
        <v>139</v>
      </c>
    </row>
    <row r="9" spans="1:7" ht="25.35" customHeight="1">
      <c r="A9" s="78" t="s">
        <v>159</v>
      </c>
      <c r="B9" s="79" t="s">
        <v>67</v>
      </c>
      <c r="C9" s="79" t="s">
        <v>73</v>
      </c>
      <c r="D9" s="80" t="s">
        <v>157</v>
      </c>
      <c r="E9" s="79" t="s">
        <v>160</v>
      </c>
      <c r="F9" s="85" t="s">
        <v>161</v>
      </c>
      <c r="G9" s="81" t="s">
        <v>139</v>
      </c>
    </row>
    <row r="10" spans="1:7" ht="25.35" customHeight="1">
      <c r="A10" s="78" t="s">
        <v>162</v>
      </c>
      <c r="B10" s="79" t="s">
        <v>67</v>
      </c>
      <c r="C10" s="79" t="s">
        <v>73</v>
      </c>
      <c r="D10" s="80" t="s">
        <v>157</v>
      </c>
      <c r="E10" s="79" t="s">
        <v>85</v>
      </c>
      <c r="F10" s="86" t="s">
        <v>161</v>
      </c>
      <c r="G10" s="81" t="s">
        <v>139</v>
      </c>
    </row>
    <row r="11" spans="1:7" ht="25.35" customHeight="1">
      <c r="A11" s="78" t="s">
        <v>163</v>
      </c>
      <c r="B11" s="79" t="s">
        <v>67</v>
      </c>
      <c r="C11" s="79" t="s">
        <v>45</v>
      </c>
      <c r="D11" s="80" t="s">
        <v>157</v>
      </c>
      <c r="E11" s="79" t="s">
        <v>62</v>
      </c>
      <c r="F11" s="85" t="s">
        <v>164</v>
      </c>
      <c r="G11" s="81" t="s">
        <v>139</v>
      </c>
    </row>
    <row r="12" spans="1:7" ht="25.35" customHeight="1">
      <c r="A12" s="78" t="s">
        <v>165</v>
      </c>
      <c r="B12" s="79" t="s">
        <v>67</v>
      </c>
      <c r="C12" s="79" t="s">
        <v>4</v>
      </c>
      <c r="D12" s="80" t="s">
        <v>116</v>
      </c>
      <c r="E12" s="79" t="s">
        <v>8</v>
      </c>
      <c r="F12" s="81" t="s">
        <v>166</v>
      </c>
      <c r="G12" s="81" t="s">
        <v>139</v>
      </c>
    </row>
    <row r="13" spans="1:7" ht="25.35" customHeight="1">
      <c r="A13" s="78" t="s">
        <v>167</v>
      </c>
      <c r="B13" s="79" t="s">
        <v>67</v>
      </c>
      <c r="C13" s="79" t="s">
        <v>3</v>
      </c>
      <c r="D13" s="80" t="s">
        <v>168</v>
      </c>
      <c r="E13" s="79" t="s">
        <v>8</v>
      </c>
      <c r="F13" s="81" t="s">
        <v>169</v>
      </c>
      <c r="G13" s="81" t="s">
        <v>139</v>
      </c>
    </row>
    <row r="14" spans="1:7" ht="25.35" customHeight="1">
      <c r="A14" s="78" t="s">
        <v>170</v>
      </c>
      <c r="B14" s="79" t="s">
        <v>172</v>
      </c>
      <c r="C14" s="79" t="s">
        <v>173</v>
      </c>
      <c r="D14" s="80" t="s">
        <v>171</v>
      </c>
      <c r="E14" s="79" t="s">
        <v>8</v>
      </c>
      <c r="F14" s="81" t="s">
        <v>174</v>
      </c>
      <c r="G14" s="81" t="s">
        <v>139</v>
      </c>
    </row>
    <row r="15" spans="1:7" ht="25.35" customHeight="1">
      <c r="A15" s="78" t="s">
        <v>175</v>
      </c>
      <c r="B15" s="79" t="s">
        <v>172</v>
      </c>
      <c r="C15" s="79" t="s">
        <v>3</v>
      </c>
      <c r="D15" s="80" t="s">
        <v>176</v>
      </c>
      <c r="E15" s="79" t="s">
        <v>8</v>
      </c>
      <c r="F15" s="81" t="s">
        <v>177</v>
      </c>
      <c r="G15" s="81" t="s">
        <v>139</v>
      </c>
    </row>
    <row r="16" spans="1:7" ht="25.35" customHeight="1">
      <c r="A16" s="78" t="s">
        <v>178</v>
      </c>
      <c r="B16" s="79" t="s">
        <v>172</v>
      </c>
      <c r="C16" s="79" t="s">
        <v>88</v>
      </c>
      <c r="D16" s="80" t="s">
        <v>179</v>
      </c>
      <c r="E16" s="79" t="s">
        <v>8</v>
      </c>
      <c r="F16" s="81" t="s">
        <v>180</v>
      </c>
      <c r="G16" s="81" t="s">
        <v>139</v>
      </c>
    </row>
    <row r="17" spans="1:7" ht="25.35" customHeight="1">
      <c r="A17" s="78" t="s">
        <v>181</v>
      </c>
      <c r="B17" s="79" t="s">
        <v>172</v>
      </c>
      <c r="C17" s="79" t="s">
        <v>6</v>
      </c>
      <c r="D17" s="80" t="s">
        <v>182</v>
      </c>
      <c r="E17" s="79" t="s">
        <v>8</v>
      </c>
      <c r="F17" s="81" t="s">
        <v>183</v>
      </c>
      <c r="G17" s="81" t="s">
        <v>139</v>
      </c>
    </row>
    <row r="18" spans="1:7" ht="25.35" customHeight="1">
      <c r="A18" s="78" t="s">
        <v>184</v>
      </c>
      <c r="B18" s="79" t="s">
        <v>172</v>
      </c>
      <c r="C18" s="79" t="s">
        <v>4</v>
      </c>
      <c r="D18" s="80" t="s">
        <v>185</v>
      </c>
      <c r="E18" s="79" t="s">
        <v>8</v>
      </c>
      <c r="F18" s="81" t="s">
        <v>186</v>
      </c>
      <c r="G18" s="81" t="s">
        <v>139</v>
      </c>
    </row>
    <row r="19" spans="1:7" ht="25.35" customHeight="1">
      <c r="A19" s="78" t="s">
        <v>187</v>
      </c>
      <c r="B19" s="79" t="s">
        <v>172</v>
      </c>
      <c r="C19" s="79" t="s">
        <v>73</v>
      </c>
      <c r="D19" s="80" t="s">
        <v>188</v>
      </c>
      <c r="E19" s="79" t="s">
        <v>8</v>
      </c>
      <c r="F19" s="85" t="s">
        <v>189</v>
      </c>
      <c r="G19" s="81" t="s">
        <v>139</v>
      </c>
    </row>
    <row r="20" spans="1:7" ht="25.35" customHeight="1">
      <c r="A20" s="78" t="s">
        <v>190</v>
      </c>
      <c r="B20" s="79" t="s">
        <v>172</v>
      </c>
      <c r="C20" s="79" t="s">
        <v>6</v>
      </c>
      <c r="D20" s="80" t="s">
        <v>191</v>
      </c>
      <c r="E20" s="79" t="s">
        <v>8</v>
      </c>
      <c r="F20" s="81" t="s">
        <v>192</v>
      </c>
      <c r="G20" s="81" t="s">
        <v>139</v>
      </c>
    </row>
    <row r="21" spans="1:7" ht="25.35" customHeight="1">
      <c r="A21" s="78" t="s">
        <v>193</v>
      </c>
      <c r="B21" s="79" t="s">
        <v>172</v>
      </c>
      <c r="C21" s="79" t="s">
        <v>3</v>
      </c>
      <c r="D21" s="80" t="s">
        <v>194</v>
      </c>
      <c r="E21" s="79" t="s">
        <v>8</v>
      </c>
      <c r="F21" s="81" t="s">
        <v>195</v>
      </c>
      <c r="G21" s="81" t="s">
        <v>139</v>
      </c>
    </row>
    <row r="22" spans="1:7" ht="25.35" customHeight="1">
      <c r="A22" s="78" t="s">
        <v>196</v>
      </c>
      <c r="B22" s="79" t="s">
        <v>172</v>
      </c>
      <c r="C22" s="79" t="s">
        <v>3</v>
      </c>
      <c r="D22" s="80" t="s">
        <v>197</v>
      </c>
      <c r="E22" s="79" t="s">
        <v>8</v>
      </c>
      <c r="F22" s="81" t="s">
        <v>198</v>
      </c>
      <c r="G22" s="81" t="s">
        <v>139</v>
      </c>
    </row>
    <row r="23" spans="1:7" ht="25.35" customHeight="1">
      <c r="A23" s="78" t="s">
        <v>199</v>
      </c>
      <c r="B23" s="79" t="s">
        <v>172</v>
      </c>
      <c r="C23" s="79" t="s">
        <v>3</v>
      </c>
      <c r="D23" s="80" t="s">
        <v>200</v>
      </c>
      <c r="E23" s="79" t="s">
        <v>8</v>
      </c>
      <c r="F23" s="81" t="s">
        <v>201</v>
      </c>
      <c r="G23" s="81" t="s">
        <v>139</v>
      </c>
    </row>
    <row r="24" spans="1:7" ht="25.35" customHeight="1">
      <c r="A24" s="78" t="s">
        <v>202</v>
      </c>
      <c r="B24" s="79" t="s">
        <v>117</v>
      </c>
      <c r="C24" s="79" t="s">
        <v>6</v>
      </c>
      <c r="D24" s="80" t="s">
        <v>203</v>
      </c>
      <c r="E24" s="79" t="s">
        <v>8</v>
      </c>
      <c r="F24" s="81" t="s">
        <v>204</v>
      </c>
      <c r="G24" s="81" t="s">
        <v>139</v>
      </c>
    </row>
    <row r="25" spans="1:7" ht="25.35" customHeight="1">
      <c r="A25" s="78" t="s">
        <v>205</v>
      </c>
      <c r="B25" s="79" t="s">
        <v>68</v>
      </c>
      <c r="C25" s="79" t="s">
        <v>4</v>
      </c>
      <c r="D25" s="80" t="s">
        <v>206</v>
      </c>
      <c r="E25" s="79" t="s">
        <v>8</v>
      </c>
      <c r="F25" s="81" t="s">
        <v>207</v>
      </c>
      <c r="G25" s="81" t="s">
        <v>139</v>
      </c>
    </row>
    <row r="26" spans="1:7" ht="25.35" customHeight="1">
      <c r="A26" s="78" t="s">
        <v>208</v>
      </c>
      <c r="B26" s="79" t="s">
        <v>68</v>
      </c>
      <c r="C26" s="79" t="s">
        <v>4</v>
      </c>
      <c r="D26" s="80" t="s">
        <v>209</v>
      </c>
      <c r="E26" s="79" t="s">
        <v>8</v>
      </c>
      <c r="F26" s="81" t="s">
        <v>210</v>
      </c>
      <c r="G26" s="81" t="s">
        <v>139</v>
      </c>
    </row>
    <row r="27" spans="1:7" ht="25.35" customHeight="1">
      <c r="A27" s="78" t="s">
        <v>211</v>
      </c>
      <c r="B27" s="79" t="s">
        <v>68</v>
      </c>
      <c r="C27" s="79" t="s">
        <v>4</v>
      </c>
      <c r="D27" s="80" t="s">
        <v>212</v>
      </c>
      <c r="E27" s="79" t="s">
        <v>8</v>
      </c>
      <c r="F27" s="81" t="s">
        <v>213</v>
      </c>
      <c r="G27" s="81" t="s">
        <v>139</v>
      </c>
    </row>
    <row r="28" spans="1:7" ht="25.35" customHeight="1">
      <c r="A28" s="78" t="s">
        <v>214</v>
      </c>
      <c r="B28" s="79" t="s">
        <v>68</v>
      </c>
      <c r="C28" s="79" t="s">
        <v>6</v>
      </c>
      <c r="D28" s="80" t="s">
        <v>215</v>
      </c>
      <c r="E28" s="79" t="s">
        <v>8</v>
      </c>
      <c r="F28" s="81" t="s">
        <v>216</v>
      </c>
      <c r="G28" s="81" t="s">
        <v>139</v>
      </c>
    </row>
    <row r="29" spans="1:7" ht="25.35" customHeight="1">
      <c r="A29" s="83" t="s">
        <v>217</v>
      </c>
      <c r="B29" s="79" t="s">
        <v>68</v>
      </c>
      <c r="C29" s="79" t="s">
        <v>6</v>
      </c>
      <c r="D29" s="80" t="s">
        <v>218</v>
      </c>
      <c r="E29" s="79" t="s">
        <v>8</v>
      </c>
      <c r="F29" s="81" t="s">
        <v>219</v>
      </c>
      <c r="G29" s="87" t="s">
        <v>220</v>
      </c>
    </row>
    <row r="30" spans="1:7" ht="25.35" customHeight="1">
      <c r="A30" s="78" t="s">
        <v>221</v>
      </c>
      <c r="B30" s="79" t="s">
        <v>68</v>
      </c>
      <c r="C30" s="79" t="s">
        <v>4</v>
      </c>
      <c r="D30" s="80" t="s">
        <v>222</v>
      </c>
      <c r="E30" s="79" t="s">
        <v>8</v>
      </c>
      <c r="F30" s="81" t="s">
        <v>223</v>
      </c>
      <c r="G30" s="81" t="s">
        <v>139</v>
      </c>
    </row>
    <row r="31" spans="1:7" ht="25.35" customHeight="1">
      <c r="A31" s="78" t="s">
        <v>224</v>
      </c>
      <c r="B31" s="79" t="s">
        <v>49</v>
      </c>
      <c r="C31" s="79" t="s">
        <v>3</v>
      </c>
      <c r="D31" s="80" t="s">
        <v>225</v>
      </c>
      <c r="E31" s="79" t="s">
        <v>8</v>
      </c>
      <c r="F31" s="81" t="s">
        <v>226</v>
      </c>
      <c r="G31" s="81" t="s">
        <v>139</v>
      </c>
    </row>
    <row r="32" spans="1:7" ht="25.35" customHeight="1">
      <c r="A32" s="78" t="s">
        <v>227</v>
      </c>
      <c r="B32" s="79" t="s">
        <v>49</v>
      </c>
      <c r="C32" s="79" t="s">
        <v>4</v>
      </c>
      <c r="D32" s="80" t="s">
        <v>228</v>
      </c>
      <c r="E32" s="79" t="s">
        <v>8</v>
      </c>
      <c r="F32" s="81" t="s">
        <v>229</v>
      </c>
      <c r="G32" s="81" t="s">
        <v>139</v>
      </c>
    </row>
    <row r="33" spans="1:7" ht="25.35" customHeight="1">
      <c r="A33" s="78" t="s">
        <v>230</v>
      </c>
      <c r="B33" s="79" t="s">
        <v>49</v>
      </c>
      <c r="C33" s="79" t="s">
        <v>4</v>
      </c>
      <c r="D33" s="80" t="s">
        <v>231</v>
      </c>
      <c r="E33" s="79" t="s">
        <v>8</v>
      </c>
      <c r="F33" s="81" t="s">
        <v>232</v>
      </c>
      <c r="G33" s="81" t="s">
        <v>139</v>
      </c>
    </row>
    <row r="34" spans="1:7" ht="25.35" customHeight="1">
      <c r="A34" s="78" t="s">
        <v>233</v>
      </c>
      <c r="B34" s="79" t="s">
        <v>49</v>
      </c>
      <c r="C34" s="79" t="s">
        <v>3</v>
      </c>
      <c r="D34" s="80" t="s">
        <v>234</v>
      </c>
      <c r="E34" s="79" t="s">
        <v>8</v>
      </c>
      <c r="F34" s="81" t="s">
        <v>235</v>
      </c>
      <c r="G34" s="81" t="s">
        <v>139</v>
      </c>
    </row>
    <row r="35" spans="1:7" ht="25.35" customHeight="1">
      <c r="A35" s="78" t="s">
        <v>236</v>
      </c>
      <c r="B35" s="79" t="s">
        <v>49</v>
      </c>
      <c r="C35" s="79" t="s">
        <v>78</v>
      </c>
      <c r="D35" s="80" t="s">
        <v>237</v>
      </c>
      <c r="E35" s="79" t="s">
        <v>8</v>
      </c>
      <c r="F35" s="81" t="s">
        <v>238</v>
      </c>
      <c r="G35" s="81" t="s">
        <v>139</v>
      </c>
    </row>
    <row r="36" spans="1:7" ht="25.35" customHeight="1">
      <c r="A36" s="83" t="s">
        <v>239</v>
      </c>
      <c r="B36" s="79" t="s">
        <v>49</v>
      </c>
      <c r="C36" s="79" t="s">
        <v>3</v>
      </c>
      <c r="D36" s="80" t="s">
        <v>240</v>
      </c>
      <c r="E36" s="79" t="s">
        <v>8</v>
      </c>
      <c r="F36" s="81" t="s">
        <v>241</v>
      </c>
      <c r="G36" s="84" t="s">
        <v>242</v>
      </c>
    </row>
    <row r="37" spans="1:7" ht="25.35" customHeight="1">
      <c r="A37" s="78" t="s">
        <v>243</v>
      </c>
      <c r="B37" s="79" t="s">
        <v>49</v>
      </c>
      <c r="C37" s="79" t="s">
        <v>3</v>
      </c>
      <c r="D37" s="80" t="s">
        <v>244</v>
      </c>
      <c r="E37" s="79" t="s">
        <v>8</v>
      </c>
      <c r="F37" s="81" t="s">
        <v>245</v>
      </c>
      <c r="G37" s="81" t="s">
        <v>139</v>
      </c>
    </row>
    <row r="38" spans="1:7" ht="25.35" customHeight="1">
      <c r="A38" s="78" t="s">
        <v>246</v>
      </c>
      <c r="B38" s="79" t="s">
        <v>49</v>
      </c>
      <c r="C38" s="79" t="s">
        <v>78</v>
      </c>
      <c r="D38" s="80" t="s">
        <v>247</v>
      </c>
      <c r="E38" s="79" t="s">
        <v>8</v>
      </c>
      <c r="F38" s="81" t="s">
        <v>248</v>
      </c>
      <c r="G38" s="81" t="s">
        <v>139</v>
      </c>
    </row>
    <row r="39" spans="1:7" ht="25.35" customHeight="1">
      <c r="A39" s="83" t="s">
        <v>249</v>
      </c>
      <c r="B39" s="79" t="s">
        <v>49</v>
      </c>
      <c r="C39" s="79" t="s">
        <v>78</v>
      </c>
      <c r="D39" s="80" t="s">
        <v>250</v>
      </c>
      <c r="E39" s="79" t="s">
        <v>8</v>
      </c>
      <c r="F39" s="81" t="s">
        <v>251</v>
      </c>
      <c r="G39" s="84" t="s">
        <v>252</v>
      </c>
    </row>
    <row r="40" spans="1:7" ht="25.35" customHeight="1">
      <c r="A40" s="78" t="s">
        <v>253</v>
      </c>
      <c r="B40" s="79" t="s">
        <v>49</v>
      </c>
      <c r="C40" s="79" t="s">
        <v>3</v>
      </c>
      <c r="D40" s="80" t="s">
        <v>254</v>
      </c>
      <c r="E40" s="79" t="s">
        <v>8</v>
      </c>
      <c r="F40" s="81" t="s">
        <v>255</v>
      </c>
      <c r="G40" s="81" t="s">
        <v>139</v>
      </c>
    </row>
    <row r="41" spans="1:7" ht="25.35" customHeight="1">
      <c r="A41" s="83" t="s">
        <v>256</v>
      </c>
      <c r="B41" s="79" t="s">
        <v>49</v>
      </c>
      <c r="C41" s="79" t="s">
        <v>78</v>
      </c>
      <c r="D41" s="80" t="s">
        <v>257</v>
      </c>
      <c r="E41" s="79" t="s">
        <v>8</v>
      </c>
      <c r="F41" s="81" t="s">
        <v>258</v>
      </c>
      <c r="G41" s="84" t="s">
        <v>259</v>
      </c>
    </row>
    <row r="42" spans="1:7" ht="25.35" customHeight="1">
      <c r="A42" s="78" t="s">
        <v>260</v>
      </c>
      <c r="B42" s="79" t="s">
        <v>49</v>
      </c>
      <c r="C42" s="79" t="s">
        <v>3</v>
      </c>
      <c r="D42" s="80" t="s">
        <v>261</v>
      </c>
      <c r="E42" s="79" t="s">
        <v>8</v>
      </c>
      <c r="F42" s="81" t="s">
        <v>262</v>
      </c>
      <c r="G42" s="81" t="s">
        <v>139</v>
      </c>
    </row>
    <row r="43" spans="1:7" ht="25.35" customHeight="1">
      <c r="A43" s="78" t="s">
        <v>263</v>
      </c>
      <c r="B43" s="79" t="s">
        <v>49</v>
      </c>
      <c r="C43" s="79" t="s">
        <v>3</v>
      </c>
      <c r="D43" s="80" t="s">
        <v>264</v>
      </c>
      <c r="E43" s="79" t="s">
        <v>8</v>
      </c>
      <c r="F43" s="81" t="s">
        <v>265</v>
      </c>
      <c r="G43" s="81" t="s">
        <v>139</v>
      </c>
    </row>
    <row r="44" spans="1:7" ht="25.35" customHeight="1">
      <c r="A44" s="78" t="s">
        <v>266</v>
      </c>
      <c r="B44" s="79" t="s">
        <v>49</v>
      </c>
      <c r="C44" s="79" t="s">
        <v>78</v>
      </c>
      <c r="D44" s="80" t="s">
        <v>267</v>
      </c>
      <c r="E44" s="79" t="s">
        <v>8</v>
      </c>
      <c r="F44" s="81" t="s">
        <v>268</v>
      </c>
      <c r="G44" s="81" t="s">
        <v>139</v>
      </c>
    </row>
    <row r="45" spans="1:7" ht="25.35" customHeight="1">
      <c r="A45" s="78" t="s">
        <v>269</v>
      </c>
      <c r="B45" s="79" t="s">
        <v>70</v>
      </c>
      <c r="C45" s="79" t="s">
        <v>4</v>
      </c>
      <c r="D45" s="80" t="s">
        <v>270</v>
      </c>
      <c r="E45" s="79" t="s">
        <v>8</v>
      </c>
      <c r="F45" s="81" t="s">
        <v>271</v>
      </c>
      <c r="G45" s="81" t="s">
        <v>139</v>
      </c>
    </row>
    <row r="46" spans="1:7" ht="25.35" customHeight="1">
      <c r="A46" s="83" t="s">
        <v>272</v>
      </c>
      <c r="B46" s="79" t="s">
        <v>70</v>
      </c>
      <c r="C46" s="79" t="s">
        <v>5</v>
      </c>
      <c r="D46" s="80" t="s">
        <v>273</v>
      </c>
      <c r="E46" s="79" t="s">
        <v>8</v>
      </c>
      <c r="F46" s="81" t="s">
        <v>274</v>
      </c>
      <c r="G46" s="84" t="s">
        <v>275</v>
      </c>
    </row>
    <row r="47" spans="1:7" ht="25.35" customHeight="1">
      <c r="A47" s="78" t="s">
        <v>276</v>
      </c>
      <c r="B47" s="79" t="s">
        <v>70</v>
      </c>
      <c r="C47" s="79" t="s">
        <v>4</v>
      </c>
      <c r="D47" s="80" t="s">
        <v>277</v>
      </c>
      <c r="E47" s="79" t="s">
        <v>8</v>
      </c>
      <c r="F47" s="81" t="s">
        <v>278</v>
      </c>
      <c r="G47" s="81" t="s">
        <v>139</v>
      </c>
    </row>
    <row r="48" spans="1:7" ht="25.35" customHeight="1">
      <c r="A48" s="78" t="s">
        <v>279</v>
      </c>
      <c r="B48" s="79" t="s">
        <v>118</v>
      </c>
      <c r="C48" s="79" t="s">
        <v>5</v>
      </c>
      <c r="D48" s="80" t="s">
        <v>280</v>
      </c>
      <c r="E48" s="79" t="s">
        <v>8</v>
      </c>
      <c r="F48" s="81" t="s">
        <v>281</v>
      </c>
      <c r="G48" s="81" t="s">
        <v>139</v>
      </c>
    </row>
    <row r="49" spans="1:7" ht="25.35" customHeight="1">
      <c r="A49" s="78" t="s">
        <v>282</v>
      </c>
      <c r="B49" s="79" t="s">
        <v>118</v>
      </c>
      <c r="C49" s="79" t="s">
        <v>5</v>
      </c>
      <c r="D49" s="80" t="s">
        <v>283</v>
      </c>
      <c r="E49" s="79" t="s">
        <v>8</v>
      </c>
      <c r="F49" s="81" t="s">
        <v>284</v>
      </c>
      <c r="G49" s="81" t="s">
        <v>139</v>
      </c>
    </row>
    <row r="50" spans="1:7" ht="25.35" customHeight="1">
      <c r="A50" s="78" t="s">
        <v>285</v>
      </c>
      <c r="B50" s="79" t="s">
        <v>118</v>
      </c>
      <c r="C50" s="79" t="s">
        <v>5</v>
      </c>
      <c r="D50" s="80" t="s">
        <v>283</v>
      </c>
      <c r="E50" s="79" t="s">
        <v>8</v>
      </c>
      <c r="F50" s="81" t="s">
        <v>284</v>
      </c>
      <c r="G50" s="81" t="s">
        <v>139</v>
      </c>
    </row>
    <row r="51" spans="1:7" ht="25.35" customHeight="1">
      <c r="A51" s="78" t="s">
        <v>286</v>
      </c>
      <c r="B51" s="79" t="s">
        <v>118</v>
      </c>
      <c r="C51" s="79" t="s">
        <v>4</v>
      </c>
      <c r="D51" s="80" t="s">
        <v>287</v>
      </c>
      <c r="E51" s="79" t="s">
        <v>8</v>
      </c>
      <c r="F51" s="81" t="s">
        <v>288</v>
      </c>
      <c r="G51" s="81" t="s">
        <v>139</v>
      </c>
    </row>
    <row r="52" spans="1:7" ht="25.35" customHeight="1">
      <c r="A52" s="88" t="s">
        <v>289</v>
      </c>
      <c r="B52" s="89" t="s">
        <v>118</v>
      </c>
      <c r="C52" s="89" t="s">
        <v>45</v>
      </c>
      <c r="D52" s="90" t="s">
        <v>290</v>
      </c>
      <c r="E52" s="89" t="s">
        <v>8</v>
      </c>
      <c r="F52" s="91" t="s">
        <v>291</v>
      </c>
      <c r="G52" s="91" t="s">
        <v>139</v>
      </c>
    </row>
    <row r="53" spans="1:7" ht="25.35" customHeight="1">
      <c r="A53" s="78" t="s">
        <v>292</v>
      </c>
      <c r="B53" s="79" t="s">
        <v>294</v>
      </c>
      <c r="C53" s="79" t="s">
        <v>78</v>
      </c>
      <c r="D53" s="80" t="s">
        <v>293</v>
      </c>
      <c r="E53" s="79" t="s">
        <v>8</v>
      </c>
      <c r="F53" s="81" t="s">
        <v>295</v>
      </c>
      <c r="G53" s="81" t="s">
        <v>139</v>
      </c>
    </row>
    <row r="54" spans="1:7" ht="25.35" customHeight="1">
      <c r="A54" s="78" t="s">
        <v>296</v>
      </c>
      <c r="B54" s="79" t="s">
        <v>294</v>
      </c>
      <c r="C54" s="79" t="s">
        <v>78</v>
      </c>
      <c r="D54" s="80" t="s">
        <v>297</v>
      </c>
      <c r="E54" s="79" t="s">
        <v>8</v>
      </c>
      <c r="F54" s="81" t="s">
        <v>298</v>
      </c>
      <c r="G54" s="81" t="s">
        <v>139</v>
      </c>
    </row>
    <row r="55" spans="1:7" ht="25.35" customHeight="1">
      <c r="A55" s="78" t="s">
        <v>299</v>
      </c>
      <c r="B55" s="79" t="s">
        <v>294</v>
      </c>
      <c r="C55" s="79" t="s">
        <v>78</v>
      </c>
      <c r="D55" s="80" t="s">
        <v>300</v>
      </c>
      <c r="E55" s="79" t="s">
        <v>8</v>
      </c>
      <c r="F55" s="81" t="s">
        <v>301</v>
      </c>
      <c r="G55" s="81" t="s">
        <v>139</v>
      </c>
    </row>
    <row r="56" spans="1:7" ht="25.35" customHeight="1">
      <c r="A56" s="78" t="s">
        <v>302</v>
      </c>
      <c r="B56" s="79" t="s">
        <v>294</v>
      </c>
      <c r="C56" s="79" t="s">
        <v>4</v>
      </c>
      <c r="D56" s="80" t="s">
        <v>303</v>
      </c>
      <c r="E56" s="79" t="s">
        <v>8</v>
      </c>
      <c r="F56" s="81" t="s">
        <v>304</v>
      </c>
      <c r="G56" s="81" t="s">
        <v>139</v>
      </c>
    </row>
    <row r="57" spans="1:7" ht="25.35" customHeight="1">
      <c r="A57" s="83" t="s">
        <v>305</v>
      </c>
      <c r="B57" s="79" t="s">
        <v>294</v>
      </c>
      <c r="C57" s="79" t="s">
        <v>78</v>
      </c>
      <c r="D57" s="80" t="s">
        <v>306</v>
      </c>
      <c r="E57" s="79" t="s">
        <v>8</v>
      </c>
      <c r="F57" s="81" t="s">
        <v>307</v>
      </c>
      <c r="G57" s="84" t="s">
        <v>308</v>
      </c>
    </row>
    <row r="58" spans="1:7" ht="25.35" customHeight="1">
      <c r="A58" s="78" t="s">
        <v>309</v>
      </c>
      <c r="B58" s="79" t="s">
        <v>294</v>
      </c>
      <c r="C58" s="79" t="s">
        <v>3</v>
      </c>
      <c r="D58" s="80" t="s">
        <v>310</v>
      </c>
      <c r="E58" s="79" t="s">
        <v>8</v>
      </c>
      <c r="F58" s="81" t="s">
        <v>311</v>
      </c>
      <c r="G58" s="81" t="s">
        <v>139</v>
      </c>
    </row>
    <row r="59" spans="1:7" ht="25.35" customHeight="1">
      <c r="A59" s="78" t="s">
        <v>312</v>
      </c>
      <c r="B59" s="79" t="s">
        <v>294</v>
      </c>
      <c r="C59" s="79" t="s">
        <v>78</v>
      </c>
      <c r="D59" s="80" t="s">
        <v>313</v>
      </c>
      <c r="E59" s="79" t="s">
        <v>8</v>
      </c>
      <c r="F59" s="81" t="s">
        <v>314</v>
      </c>
      <c r="G59" s="81" t="s">
        <v>139</v>
      </c>
    </row>
    <row r="60" spans="1:7" ht="25.35" customHeight="1">
      <c r="A60" s="78" t="s">
        <v>315</v>
      </c>
      <c r="B60" s="79" t="s">
        <v>79</v>
      </c>
      <c r="C60" s="79" t="s">
        <v>45</v>
      </c>
      <c r="D60" s="80" t="s">
        <v>316</v>
      </c>
      <c r="E60" s="79" t="s">
        <v>8</v>
      </c>
      <c r="F60" s="81" t="s">
        <v>317</v>
      </c>
      <c r="G60" s="81" t="s">
        <v>318</v>
      </c>
    </row>
    <row r="61" spans="1:7" ht="25.35" customHeight="1">
      <c r="A61" s="78" t="s">
        <v>319</v>
      </c>
      <c r="B61" s="79" t="s">
        <v>79</v>
      </c>
      <c r="C61" s="79" t="s">
        <v>45</v>
      </c>
      <c r="D61" s="80" t="s">
        <v>316</v>
      </c>
      <c r="E61" s="92" t="s">
        <v>320</v>
      </c>
      <c r="F61" s="81" t="s">
        <v>321</v>
      </c>
      <c r="G61" s="81" t="s">
        <v>318</v>
      </c>
    </row>
    <row r="62" spans="1:7" ht="25.35" customHeight="1">
      <c r="A62" s="78" t="s">
        <v>322</v>
      </c>
      <c r="B62" s="79" t="s">
        <v>79</v>
      </c>
      <c r="C62" s="79" t="s">
        <v>3</v>
      </c>
      <c r="D62" s="80" t="s">
        <v>323</v>
      </c>
      <c r="E62" s="79" t="s">
        <v>8</v>
      </c>
      <c r="F62" s="81" t="s">
        <v>324</v>
      </c>
      <c r="G62" s="81" t="s">
        <v>139</v>
      </c>
    </row>
    <row r="63" spans="1:7" ht="25.35" customHeight="1">
      <c r="A63" s="78" t="s">
        <v>325</v>
      </c>
      <c r="B63" s="79" t="s">
        <v>79</v>
      </c>
      <c r="C63" s="79" t="s">
        <v>78</v>
      </c>
      <c r="D63" s="80" t="s">
        <v>326</v>
      </c>
      <c r="E63" s="79" t="s">
        <v>65</v>
      </c>
      <c r="F63" s="81" t="s">
        <v>327</v>
      </c>
      <c r="G63" s="81" t="s">
        <v>139</v>
      </c>
    </row>
    <row r="64" spans="1:7" ht="25.35" customHeight="1">
      <c r="A64" s="78" t="s">
        <v>328</v>
      </c>
      <c r="B64" s="79" t="s">
        <v>79</v>
      </c>
      <c r="C64" s="79" t="s">
        <v>45</v>
      </c>
      <c r="D64" s="80" t="s">
        <v>316</v>
      </c>
      <c r="E64" s="79" t="s">
        <v>63</v>
      </c>
      <c r="F64" s="81" t="s">
        <v>329</v>
      </c>
      <c r="G64" s="81" t="s">
        <v>318</v>
      </c>
    </row>
    <row r="65" spans="1:7" ht="25.35" customHeight="1">
      <c r="A65" s="78" t="s">
        <v>330</v>
      </c>
      <c r="B65" s="79" t="s">
        <v>79</v>
      </c>
      <c r="C65" s="79" t="s">
        <v>45</v>
      </c>
      <c r="D65" s="80" t="s">
        <v>316</v>
      </c>
      <c r="E65" s="79" t="s">
        <v>63</v>
      </c>
      <c r="F65" s="81" t="s">
        <v>329</v>
      </c>
      <c r="G65" s="81" t="s">
        <v>318</v>
      </c>
    </row>
    <row r="66" spans="1:7" ht="25.35" customHeight="1">
      <c r="A66" s="78" t="s">
        <v>331</v>
      </c>
      <c r="B66" s="79" t="s">
        <v>79</v>
      </c>
      <c r="C66" s="79" t="s">
        <v>6</v>
      </c>
      <c r="D66" s="80" t="s">
        <v>332</v>
      </c>
      <c r="E66" s="79" t="s">
        <v>100</v>
      </c>
      <c r="F66" s="81" t="s">
        <v>333</v>
      </c>
      <c r="G66" s="81" t="s">
        <v>139</v>
      </c>
    </row>
    <row r="67" spans="1:7" ht="25.35" customHeight="1">
      <c r="A67" s="78" t="s">
        <v>334</v>
      </c>
      <c r="B67" s="79" t="s">
        <v>79</v>
      </c>
      <c r="C67" s="79" t="s">
        <v>73</v>
      </c>
      <c r="D67" s="80" t="s">
        <v>316</v>
      </c>
      <c r="E67" s="79" t="s">
        <v>65</v>
      </c>
      <c r="F67" s="81" t="s">
        <v>335</v>
      </c>
      <c r="G67" s="81" t="s">
        <v>318</v>
      </c>
    </row>
    <row r="68" spans="1:7" ht="25.35" customHeight="1">
      <c r="A68" s="78" t="s">
        <v>336</v>
      </c>
      <c r="B68" s="79" t="s">
        <v>79</v>
      </c>
      <c r="C68" s="79" t="s">
        <v>3</v>
      </c>
      <c r="D68" s="80" t="s">
        <v>337</v>
      </c>
      <c r="E68" s="79" t="s">
        <v>80</v>
      </c>
      <c r="F68" s="81" t="s">
        <v>338</v>
      </c>
      <c r="G68" s="81" t="s">
        <v>139</v>
      </c>
    </row>
    <row r="69" spans="1:7" ht="25.35" customHeight="1">
      <c r="A69" s="78" t="s">
        <v>339</v>
      </c>
      <c r="B69" s="79" t="s">
        <v>79</v>
      </c>
      <c r="C69" s="79" t="s">
        <v>6</v>
      </c>
      <c r="D69" s="80" t="s">
        <v>91</v>
      </c>
      <c r="E69" s="79" t="s">
        <v>80</v>
      </c>
      <c r="F69" s="81" t="s">
        <v>340</v>
      </c>
      <c r="G69" s="81" t="s">
        <v>139</v>
      </c>
    </row>
    <row r="70" spans="1:7" ht="25.35" customHeight="1">
      <c r="A70" s="78" t="s">
        <v>341</v>
      </c>
      <c r="B70" s="79" t="s">
        <v>79</v>
      </c>
      <c r="C70" s="79" t="s">
        <v>45</v>
      </c>
      <c r="D70" s="80" t="s">
        <v>316</v>
      </c>
      <c r="E70" s="79" t="s">
        <v>80</v>
      </c>
      <c r="F70" s="81" t="s">
        <v>342</v>
      </c>
      <c r="G70" s="81" t="s">
        <v>139</v>
      </c>
    </row>
    <row r="71" spans="1:7" ht="25.35" customHeight="1">
      <c r="A71" s="78" t="s">
        <v>343</v>
      </c>
      <c r="B71" s="79" t="s">
        <v>72</v>
      </c>
      <c r="C71" s="79" t="s">
        <v>4</v>
      </c>
      <c r="D71" s="80" t="s">
        <v>344</v>
      </c>
      <c r="E71" s="79" t="s">
        <v>63</v>
      </c>
      <c r="F71" s="81" t="s">
        <v>345</v>
      </c>
      <c r="G71" s="81" t="s">
        <v>139</v>
      </c>
    </row>
    <row r="72" spans="1:7" ht="25.35" customHeight="1">
      <c r="A72" s="78" t="s">
        <v>346</v>
      </c>
      <c r="B72" s="79" t="s">
        <v>72</v>
      </c>
      <c r="C72" s="79" t="s">
        <v>45</v>
      </c>
      <c r="D72" s="80" t="s">
        <v>347</v>
      </c>
      <c r="E72" s="79" t="s">
        <v>8</v>
      </c>
      <c r="F72" s="81" t="s">
        <v>348</v>
      </c>
      <c r="G72" s="81" t="s">
        <v>139</v>
      </c>
    </row>
    <row r="73" spans="1:7" ht="25.35" customHeight="1">
      <c r="A73" s="78" t="s">
        <v>349</v>
      </c>
      <c r="B73" s="79" t="s">
        <v>72</v>
      </c>
      <c r="C73" s="79" t="s">
        <v>3</v>
      </c>
      <c r="D73" s="80" t="s">
        <v>344</v>
      </c>
      <c r="E73" s="79" t="s">
        <v>350</v>
      </c>
      <c r="F73" s="81" t="s">
        <v>351</v>
      </c>
      <c r="G73" s="81" t="s">
        <v>139</v>
      </c>
    </row>
    <row r="74" spans="1:7" ht="25.35" customHeight="1">
      <c r="A74" s="78" t="s">
        <v>352</v>
      </c>
      <c r="B74" s="79" t="s">
        <v>72</v>
      </c>
      <c r="C74" s="79" t="s">
        <v>4</v>
      </c>
      <c r="D74" s="80" t="s">
        <v>344</v>
      </c>
      <c r="E74" s="79" t="s">
        <v>71</v>
      </c>
      <c r="F74" s="81" t="s">
        <v>353</v>
      </c>
      <c r="G74" s="81" t="s">
        <v>139</v>
      </c>
    </row>
    <row r="75" spans="1:7" ht="25.35" customHeight="1">
      <c r="A75" s="78" t="s">
        <v>354</v>
      </c>
      <c r="B75" s="79" t="s">
        <v>72</v>
      </c>
      <c r="C75" s="79" t="s">
        <v>4</v>
      </c>
      <c r="D75" s="80" t="s">
        <v>344</v>
      </c>
      <c r="E75" s="79" t="s">
        <v>355</v>
      </c>
      <c r="F75" s="81" t="s">
        <v>356</v>
      </c>
      <c r="G75" s="81" t="s">
        <v>139</v>
      </c>
    </row>
    <row r="76" spans="1:7" ht="25.35" customHeight="1">
      <c r="A76" s="78" t="s">
        <v>357</v>
      </c>
      <c r="B76" s="79" t="s">
        <v>72</v>
      </c>
      <c r="C76" s="79" t="s">
        <v>4</v>
      </c>
      <c r="D76" s="80" t="s">
        <v>344</v>
      </c>
      <c r="E76" s="79" t="s">
        <v>358</v>
      </c>
      <c r="F76" s="81" t="s">
        <v>359</v>
      </c>
      <c r="G76" s="81" t="s">
        <v>139</v>
      </c>
    </row>
    <row r="77" spans="1:7" ht="25.35" customHeight="1">
      <c r="A77" s="78" t="s">
        <v>360</v>
      </c>
      <c r="B77" s="79" t="s">
        <v>72</v>
      </c>
      <c r="C77" s="79" t="s">
        <v>45</v>
      </c>
      <c r="D77" s="80" t="s">
        <v>361</v>
      </c>
      <c r="E77" s="79" t="s">
        <v>355</v>
      </c>
      <c r="F77" s="93" t="s">
        <v>362</v>
      </c>
      <c r="G77" s="81" t="s">
        <v>139</v>
      </c>
    </row>
    <row r="78" spans="1:7" ht="25.35" customHeight="1">
      <c r="A78" s="78" t="s">
        <v>363</v>
      </c>
      <c r="B78" s="79" t="s">
        <v>72</v>
      </c>
      <c r="C78" s="79" t="s">
        <v>4</v>
      </c>
      <c r="D78" s="80" t="s">
        <v>344</v>
      </c>
      <c r="E78" s="79" t="s">
        <v>8</v>
      </c>
      <c r="F78" s="81" t="s">
        <v>364</v>
      </c>
      <c r="G78" s="81" t="s">
        <v>139</v>
      </c>
    </row>
    <row r="79" spans="1:7" ht="25.35" customHeight="1">
      <c r="A79" s="78" t="s">
        <v>365</v>
      </c>
      <c r="B79" s="79" t="s">
        <v>74</v>
      </c>
      <c r="C79" s="92" t="s">
        <v>6</v>
      </c>
      <c r="D79" s="80" t="s">
        <v>367</v>
      </c>
      <c r="E79" s="79" t="s">
        <v>8</v>
      </c>
      <c r="F79" s="81" t="s">
        <v>368</v>
      </c>
      <c r="G79" s="81" t="s">
        <v>139</v>
      </c>
    </row>
    <row r="80" spans="1:7" ht="25.35" customHeight="1">
      <c r="A80" s="78" t="s">
        <v>369</v>
      </c>
      <c r="B80" s="79" t="s">
        <v>74</v>
      </c>
      <c r="C80" s="92" t="s">
        <v>6</v>
      </c>
      <c r="D80" s="80" t="s">
        <v>366</v>
      </c>
      <c r="E80" s="79" t="s">
        <v>8</v>
      </c>
      <c r="F80" s="81" t="s">
        <v>370</v>
      </c>
      <c r="G80" s="81" t="s">
        <v>139</v>
      </c>
    </row>
    <row r="81" spans="1:7" ht="25.35" customHeight="1">
      <c r="A81" s="78" t="s">
        <v>371</v>
      </c>
      <c r="B81" s="79" t="s">
        <v>74</v>
      </c>
      <c r="C81" s="79" t="s">
        <v>5</v>
      </c>
      <c r="D81" s="80" t="s">
        <v>372</v>
      </c>
      <c r="E81" s="79" t="s">
        <v>8</v>
      </c>
      <c r="F81" s="81" t="s">
        <v>373</v>
      </c>
      <c r="G81" s="81" t="s">
        <v>139</v>
      </c>
    </row>
    <row r="82" spans="1:7" ht="25.35" customHeight="1">
      <c r="A82" s="78" t="s">
        <v>374</v>
      </c>
      <c r="B82" s="79" t="s">
        <v>74</v>
      </c>
      <c r="C82" s="79" t="s">
        <v>73</v>
      </c>
      <c r="D82" s="80" t="s">
        <v>75</v>
      </c>
      <c r="E82" s="79" t="s">
        <v>120</v>
      </c>
      <c r="F82" s="81" t="s">
        <v>375</v>
      </c>
      <c r="G82" s="81" t="s">
        <v>139</v>
      </c>
    </row>
    <row r="83" spans="1:7" ht="25.35" customHeight="1">
      <c r="A83" s="83" t="s">
        <v>376</v>
      </c>
      <c r="B83" s="79" t="s">
        <v>74</v>
      </c>
      <c r="C83" s="79" t="s">
        <v>45</v>
      </c>
      <c r="D83" s="80" t="s">
        <v>75</v>
      </c>
      <c r="E83" s="79" t="s">
        <v>65</v>
      </c>
      <c r="F83" s="93" t="s">
        <v>377</v>
      </c>
      <c r="G83" s="84" t="s">
        <v>378</v>
      </c>
    </row>
    <row r="84" spans="1:7" ht="25.35" customHeight="1">
      <c r="A84" s="78" t="s">
        <v>379</v>
      </c>
      <c r="B84" s="79" t="s">
        <v>74</v>
      </c>
      <c r="C84" s="79" t="s">
        <v>5</v>
      </c>
      <c r="D84" s="80" t="s">
        <v>380</v>
      </c>
      <c r="E84" s="79" t="s">
        <v>71</v>
      </c>
      <c r="F84" s="81" t="s">
        <v>381</v>
      </c>
      <c r="G84" s="81" t="s">
        <v>139</v>
      </c>
    </row>
    <row r="85" spans="1:7" ht="25.35" customHeight="1">
      <c r="A85" s="78" t="s">
        <v>382</v>
      </c>
      <c r="B85" s="79" t="s">
        <v>74</v>
      </c>
      <c r="C85" s="79" t="s">
        <v>73</v>
      </c>
      <c r="D85" s="80" t="s">
        <v>75</v>
      </c>
      <c r="E85" s="79" t="s">
        <v>383</v>
      </c>
      <c r="F85" s="81" t="s">
        <v>375</v>
      </c>
      <c r="G85" s="81" t="s">
        <v>139</v>
      </c>
    </row>
    <row r="86" spans="1:7" ht="25.35" customHeight="1">
      <c r="A86" s="83" t="s">
        <v>384</v>
      </c>
      <c r="B86" s="79" t="s">
        <v>74</v>
      </c>
      <c r="C86" s="79" t="s">
        <v>45</v>
      </c>
      <c r="D86" s="80" t="s">
        <v>75</v>
      </c>
      <c r="E86" s="79" t="s">
        <v>120</v>
      </c>
      <c r="F86" s="81" t="s">
        <v>385</v>
      </c>
      <c r="G86" s="84" t="s">
        <v>386</v>
      </c>
    </row>
    <row r="87" spans="1:7" ht="25.35" customHeight="1">
      <c r="A87" s="78" t="s">
        <v>387</v>
      </c>
      <c r="B87" s="79" t="s">
        <v>74</v>
      </c>
      <c r="C87" s="79" t="s">
        <v>4</v>
      </c>
      <c r="D87" s="80" t="s">
        <v>119</v>
      </c>
      <c r="E87" s="79" t="s">
        <v>388</v>
      </c>
      <c r="F87" s="81" t="s">
        <v>389</v>
      </c>
      <c r="G87" s="81" t="s">
        <v>139</v>
      </c>
    </row>
    <row r="88" spans="1:7" ht="25.35" customHeight="1">
      <c r="A88" s="78" t="s">
        <v>390</v>
      </c>
      <c r="B88" s="79" t="s">
        <v>76</v>
      </c>
      <c r="C88" s="79" t="s">
        <v>4</v>
      </c>
      <c r="D88" s="80" t="s">
        <v>77</v>
      </c>
      <c r="E88" s="79" t="s">
        <v>63</v>
      </c>
      <c r="F88" s="81" t="s">
        <v>391</v>
      </c>
      <c r="G88" s="81" t="s">
        <v>139</v>
      </c>
    </row>
    <row r="89" spans="1:7" ht="25.35" customHeight="1">
      <c r="A89" s="78" t="s">
        <v>392</v>
      </c>
      <c r="B89" s="79" t="s">
        <v>76</v>
      </c>
      <c r="C89" s="79" t="s">
        <v>3</v>
      </c>
      <c r="D89" s="80" t="s">
        <v>393</v>
      </c>
      <c r="E89" s="79" t="s">
        <v>8</v>
      </c>
      <c r="F89" s="81" t="s">
        <v>394</v>
      </c>
      <c r="G89" s="81" t="s">
        <v>139</v>
      </c>
    </row>
    <row r="90" spans="1:7" ht="25.35" customHeight="1">
      <c r="A90" s="78" t="s">
        <v>395</v>
      </c>
      <c r="B90" s="79" t="s">
        <v>76</v>
      </c>
      <c r="C90" s="79" t="s">
        <v>73</v>
      </c>
      <c r="D90" s="80" t="s">
        <v>90</v>
      </c>
      <c r="E90" s="79" t="s">
        <v>65</v>
      </c>
      <c r="F90" s="81" t="s">
        <v>396</v>
      </c>
      <c r="G90" s="81" t="s">
        <v>139</v>
      </c>
    </row>
    <row r="91" spans="1:7" ht="25.35" customHeight="1">
      <c r="A91" s="78" t="s">
        <v>397</v>
      </c>
      <c r="B91" s="79" t="s">
        <v>76</v>
      </c>
      <c r="C91" s="79" t="s">
        <v>4</v>
      </c>
      <c r="D91" s="80" t="s">
        <v>77</v>
      </c>
      <c r="E91" s="79" t="s">
        <v>320</v>
      </c>
      <c r="F91" s="81" t="s">
        <v>398</v>
      </c>
      <c r="G91" s="81" t="s">
        <v>139</v>
      </c>
    </row>
    <row r="92" spans="1:7" ht="25.35" customHeight="1">
      <c r="A92" s="78" t="s">
        <v>399</v>
      </c>
      <c r="B92" s="79" t="s">
        <v>76</v>
      </c>
      <c r="C92" s="79" t="s">
        <v>4</v>
      </c>
      <c r="D92" s="80" t="s">
        <v>77</v>
      </c>
      <c r="E92" s="79" t="s">
        <v>8</v>
      </c>
      <c r="F92" s="81" t="s">
        <v>400</v>
      </c>
      <c r="G92" s="81" t="s">
        <v>139</v>
      </c>
    </row>
    <row r="93" spans="1:7" ht="25.35" customHeight="1">
      <c r="A93" s="78" t="s">
        <v>401</v>
      </c>
      <c r="B93" s="79" t="s">
        <v>76</v>
      </c>
      <c r="C93" s="79" t="s">
        <v>4</v>
      </c>
      <c r="D93" s="80" t="s">
        <v>77</v>
      </c>
      <c r="E93" s="79" t="s">
        <v>63</v>
      </c>
      <c r="F93" s="81" t="s">
        <v>402</v>
      </c>
      <c r="G93" s="81" t="s">
        <v>139</v>
      </c>
    </row>
    <row r="94" spans="1:7" ht="25.35" customHeight="1">
      <c r="A94" s="78" t="s">
        <v>403</v>
      </c>
      <c r="B94" s="79" t="s">
        <v>76</v>
      </c>
      <c r="C94" s="79" t="s">
        <v>73</v>
      </c>
      <c r="D94" s="80" t="s">
        <v>90</v>
      </c>
      <c r="E94" s="79" t="s">
        <v>130</v>
      </c>
      <c r="F94" s="81" t="s">
        <v>396</v>
      </c>
      <c r="G94" s="81" t="s">
        <v>318</v>
      </c>
    </row>
    <row r="95" spans="1:7" ht="25.35" customHeight="1">
      <c r="A95" s="78" t="s">
        <v>404</v>
      </c>
      <c r="B95" s="79" t="s">
        <v>76</v>
      </c>
      <c r="C95" s="79" t="s">
        <v>6</v>
      </c>
      <c r="D95" s="80" t="s">
        <v>77</v>
      </c>
      <c r="E95" s="79" t="s">
        <v>8</v>
      </c>
      <c r="F95" s="81" t="s">
        <v>405</v>
      </c>
      <c r="G95" s="81" t="s">
        <v>139</v>
      </c>
    </row>
    <row r="96" spans="1:7" ht="25.35" customHeight="1">
      <c r="A96" s="78" t="s">
        <v>406</v>
      </c>
      <c r="B96" s="79" t="s">
        <v>76</v>
      </c>
      <c r="C96" s="79" t="s">
        <v>5</v>
      </c>
      <c r="D96" s="80" t="s">
        <v>77</v>
      </c>
      <c r="E96" s="79" t="s">
        <v>8</v>
      </c>
      <c r="F96" s="81" t="s">
        <v>407</v>
      </c>
      <c r="G96" s="81" t="s">
        <v>139</v>
      </c>
    </row>
    <row r="97" spans="1:7" ht="25.35" customHeight="1">
      <c r="A97" s="78" t="s">
        <v>408</v>
      </c>
      <c r="B97" s="79" t="s">
        <v>76</v>
      </c>
      <c r="C97" s="79" t="s">
        <v>6</v>
      </c>
      <c r="D97" s="80" t="s">
        <v>77</v>
      </c>
      <c r="E97" s="79" t="s">
        <v>409</v>
      </c>
      <c r="F97" s="81" t="s">
        <v>410</v>
      </c>
      <c r="G97" s="81" t="s">
        <v>139</v>
      </c>
    </row>
    <row r="98" spans="1:7" ht="25.35" customHeight="1">
      <c r="A98" s="78" t="s">
        <v>411</v>
      </c>
      <c r="B98" s="79" t="s">
        <v>76</v>
      </c>
      <c r="C98" s="79" t="s">
        <v>4</v>
      </c>
      <c r="D98" s="80" t="s">
        <v>77</v>
      </c>
      <c r="E98" s="79" t="s">
        <v>69</v>
      </c>
      <c r="F98" s="81" t="s">
        <v>412</v>
      </c>
      <c r="G98" s="81" t="s">
        <v>139</v>
      </c>
    </row>
    <row r="99" spans="1:7" ht="25.35" customHeight="1">
      <c r="A99" s="78" t="s">
        <v>413</v>
      </c>
      <c r="B99" s="79" t="s">
        <v>81</v>
      </c>
      <c r="C99" s="79" t="s">
        <v>4</v>
      </c>
      <c r="D99" s="80" t="s">
        <v>414</v>
      </c>
      <c r="E99" s="79" t="s">
        <v>89</v>
      </c>
      <c r="F99" s="81" t="s">
        <v>415</v>
      </c>
      <c r="G99" s="81" t="s">
        <v>139</v>
      </c>
    </row>
    <row r="100" spans="1:7" ht="25.35" customHeight="1">
      <c r="A100" s="78" t="s">
        <v>416</v>
      </c>
      <c r="B100" s="79" t="s">
        <v>81</v>
      </c>
      <c r="C100" s="79" t="s">
        <v>6</v>
      </c>
      <c r="D100" s="80" t="s">
        <v>414</v>
      </c>
      <c r="E100" s="79" t="s">
        <v>417</v>
      </c>
      <c r="F100" s="81" t="s">
        <v>418</v>
      </c>
      <c r="G100" s="81" t="s">
        <v>139</v>
      </c>
    </row>
    <row r="101" spans="1:7" ht="25.35" customHeight="1">
      <c r="A101" s="78" t="s">
        <v>419</v>
      </c>
      <c r="B101" s="79" t="s">
        <v>105</v>
      </c>
      <c r="C101" s="79" t="s">
        <v>5</v>
      </c>
      <c r="D101" s="80" t="s">
        <v>123</v>
      </c>
      <c r="E101" s="79" t="s">
        <v>8</v>
      </c>
      <c r="F101" s="81" t="s">
        <v>420</v>
      </c>
      <c r="G101" s="81" t="s">
        <v>139</v>
      </c>
    </row>
    <row r="102" spans="1:7" ht="25.35" customHeight="1">
      <c r="A102" s="78" t="s">
        <v>421</v>
      </c>
      <c r="B102" s="79" t="s">
        <v>105</v>
      </c>
      <c r="C102" s="79" t="s">
        <v>5</v>
      </c>
      <c r="D102" s="80" t="s">
        <v>122</v>
      </c>
      <c r="E102" s="79" t="s">
        <v>8</v>
      </c>
      <c r="F102" s="81" t="s">
        <v>422</v>
      </c>
      <c r="G102" s="81" t="s">
        <v>139</v>
      </c>
    </row>
    <row r="103" spans="1:7" ht="25.35" customHeight="1">
      <c r="A103" s="78" t="s">
        <v>423</v>
      </c>
      <c r="B103" s="79" t="s">
        <v>105</v>
      </c>
      <c r="C103" s="79" t="s">
        <v>78</v>
      </c>
      <c r="D103" s="80" t="s">
        <v>424</v>
      </c>
      <c r="E103" s="79" t="s">
        <v>8</v>
      </c>
      <c r="F103" s="81" t="s">
        <v>425</v>
      </c>
      <c r="G103" s="81" t="s">
        <v>139</v>
      </c>
    </row>
    <row r="104" spans="1:7" ht="25.35" customHeight="1">
      <c r="A104" s="78" t="s">
        <v>426</v>
      </c>
      <c r="B104" s="79" t="s">
        <v>103</v>
      </c>
      <c r="C104" s="79" t="s">
        <v>4</v>
      </c>
      <c r="D104" s="80" t="s">
        <v>427</v>
      </c>
      <c r="E104" s="79" t="s">
        <v>100</v>
      </c>
      <c r="F104" s="81" t="s">
        <v>428</v>
      </c>
      <c r="G104" s="81" t="s">
        <v>139</v>
      </c>
    </row>
    <row r="105" spans="1:7" ht="25.35" customHeight="1">
      <c r="A105" s="78" t="s">
        <v>429</v>
      </c>
      <c r="B105" s="79" t="s">
        <v>103</v>
      </c>
      <c r="C105" s="79" t="s">
        <v>6</v>
      </c>
      <c r="D105" s="80" t="s">
        <v>430</v>
      </c>
      <c r="E105" s="79" t="s">
        <v>69</v>
      </c>
      <c r="F105" s="93" t="s">
        <v>431</v>
      </c>
      <c r="G105" s="81" t="s">
        <v>139</v>
      </c>
    </row>
    <row r="106" spans="1:7" ht="25.35" customHeight="1">
      <c r="A106" s="78" t="s">
        <v>432</v>
      </c>
      <c r="B106" s="79" t="s">
        <v>103</v>
      </c>
      <c r="C106" s="79" t="s">
        <v>4</v>
      </c>
      <c r="D106" s="80" t="s">
        <v>124</v>
      </c>
      <c r="E106" s="79" t="s">
        <v>71</v>
      </c>
      <c r="F106" s="81" t="s">
        <v>433</v>
      </c>
      <c r="G106" s="81" t="s">
        <v>139</v>
      </c>
    </row>
    <row r="107" spans="1:7" ht="25.35" customHeight="1">
      <c r="A107" s="78" t="s">
        <v>434</v>
      </c>
      <c r="B107" s="79" t="s">
        <v>103</v>
      </c>
      <c r="C107" s="79" t="s">
        <v>5</v>
      </c>
      <c r="D107" s="80" t="s">
        <v>435</v>
      </c>
      <c r="E107" s="79" t="s">
        <v>69</v>
      </c>
      <c r="F107" s="81" t="s">
        <v>436</v>
      </c>
      <c r="G107" s="81" t="s">
        <v>139</v>
      </c>
    </row>
    <row r="108" spans="1:7" ht="25.35" customHeight="1">
      <c r="A108" s="78" t="s">
        <v>437</v>
      </c>
      <c r="B108" s="79" t="s">
        <v>103</v>
      </c>
      <c r="C108" s="79" t="s">
        <v>73</v>
      </c>
      <c r="D108" s="80" t="s">
        <v>438</v>
      </c>
      <c r="E108" s="79" t="s">
        <v>439</v>
      </c>
      <c r="F108" s="81" t="s">
        <v>440</v>
      </c>
      <c r="G108" s="81" t="s">
        <v>139</v>
      </c>
    </row>
    <row r="109" spans="1:7" ht="25.35" customHeight="1">
      <c r="A109" s="78" t="s">
        <v>441</v>
      </c>
      <c r="B109" s="79" t="s">
        <v>94</v>
      </c>
      <c r="C109" s="79" t="s">
        <v>4</v>
      </c>
      <c r="D109" s="80" t="s">
        <v>442</v>
      </c>
      <c r="E109" s="79" t="s">
        <v>8</v>
      </c>
      <c r="F109" s="81" t="s">
        <v>443</v>
      </c>
      <c r="G109" s="81" t="s">
        <v>139</v>
      </c>
    </row>
    <row r="110" spans="1:7" ht="25.35" customHeight="1">
      <c r="A110" s="78" t="s">
        <v>444</v>
      </c>
      <c r="B110" s="79" t="s">
        <v>94</v>
      </c>
      <c r="C110" s="79" t="s">
        <v>5</v>
      </c>
      <c r="D110" s="80" t="s">
        <v>445</v>
      </c>
      <c r="E110" s="79" t="s">
        <v>8</v>
      </c>
      <c r="F110" s="81" t="s">
        <v>446</v>
      </c>
      <c r="G110" s="81" t="s">
        <v>139</v>
      </c>
    </row>
    <row r="111" spans="1:7" ht="25.35" customHeight="1">
      <c r="A111" s="78" t="s">
        <v>447</v>
      </c>
      <c r="B111" s="79" t="s">
        <v>94</v>
      </c>
      <c r="C111" s="79" t="s">
        <v>3</v>
      </c>
      <c r="D111" s="80" t="s">
        <v>448</v>
      </c>
      <c r="E111" s="79" t="s">
        <v>8</v>
      </c>
      <c r="F111" s="81" t="s">
        <v>449</v>
      </c>
      <c r="G111" s="81" t="s">
        <v>139</v>
      </c>
    </row>
    <row r="112" spans="1:7" ht="25.35" customHeight="1">
      <c r="A112" s="83" t="s">
        <v>450</v>
      </c>
      <c r="B112" s="79" t="s">
        <v>94</v>
      </c>
      <c r="C112" s="79" t="s">
        <v>6</v>
      </c>
      <c r="D112" s="80" t="s">
        <v>451</v>
      </c>
      <c r="E112" s="79" t="s">
        <v>8</v>
      </c>
      <c r="F112" s="81" t="s">
        <v>452</v>
      </c>
      <c r="G112" s="87" t="s">
        <v>453</v>
      </c>
    </row>
    <row r="113" spans="1:7" ht="25.35" customHeight="1">
      <c r="A113" s="78" t="s">
        <v>454</v>
      </c>
      <c r="B113" s="79" t="s">
        <v>94</v>
      </c>
      <c r="C113" s="79" t="s">
        <v>3</v>
      </c>
      <c r="D113" s="80" t="s">
        <v>455</v>
      </c>
      <c r="E113" s="79" t="s">
        <v>65</v>
      </c>
      <c r="F113" s="81" t="s">
        <v>456</v>
      </c>
      <c r="G113" s="81" t="s">
        <v>139</v>
      </c>
    </row>
    <row r="114" spans="1:7" ht="25.35" customHeight="1">
      <c r="A114" s="78" t="s">
        <v>457</v>
      </c>
      <c r="B114" s="79" t="s">
        <v>94</v>
      </c>
      <c r="C114" s="79" t="s">
        <v>6</v>
      </c>
      <c r="D114" s="80" t="s">
        <v>458</v>
      </c>
      <c r="E114" s="79" t="s">
        <v>8</v>
      </c>
      <c r="F114" s="81" t="s">
        <v>459</v>
      </c>
      <c r="G114" s="81" t="s">
        <v>139</v>
      </c>
    </row>
    <row r="115" spans="1:7" ht="25.35" customHeight="1">
      <c r="A115" s="78" t="s">
        <v>460</v>
      </c>
      <c r="B115" s="79" t="s">
        <v>94</v>
      </c>
      <c r="C115" s="79" t="s">
        <v>3</v>
      </c>
      <c r="D115" s="80" t="s">
        <v>125</v>
      </c>
      <c r="E115" s="79" t="s">
        <v>8</v>
      </c>
      <c r="F115" s="81" t="s">
        <v>461</v>
      </c>
      <c r="G115" s="81" t="s">
        <v>139</v>
      </c>
    </row>
    <row r="116" spans="1:7" ht="25.35" customHeight="1">
      <c r="A116" s="83" t="s">
        <v>462</v>
      </c>
      <c r="B116" s="79" t="s">
        <v>94</v>
      </c>
      <c r="C116" s="79" t="s">
        <v>4</v>
      </c>
      <c r="D116" s="80" t="s">
        <v>445</v>
      </c>
      <c r="E116" s="79" t="s">
        <v>8</v>
      </c>
      <c r="F116" s="81" t="s">
        <v>463</v>
      </c>
      <c r="G116" s="84" t="s">
        <v>464</v>
      </c>
    </row>
    <row r="117" spans="1:7" ht="25.35" customHeight="1">
      <c r="A117" s="78" t="s">
        <v>465</v>
      </c>
      <c r="B117" s="79" t="s">
        <v>82</v>
      </c>
      <c r="C117" s="79" t="s">
        <v>173</v>
      </c>
      <c r="D117" s="80" t="s">
        <v>466</v>
      </c>
      <c r="E117" s="79" t="s">
        <v>8</v>
      </c>
      <c r="F117" s="81" t="s">
        <v>467</v>
      </c>
      <c r="G117" s="81" t="s">
        <v>139</v>
      </c>
    </row>
    <row r="118" spans="1:7" ht="25.35" customHeight="1">
      <c r="A118" s="78" t="s">
        <v>468</v>
      </c>
      <c r="B118" s="79" t="s">
        <v>82</v>
      </c>
      <c r="C118" s="79" t="s">
        <v>3</v>
      </c>
      <c r="D118" s="80" t="s">
        <v>469</v>
      </c>
      <c r="E118" s="79" t="s">
        <v>8</v>
      </c>
      <c r="F118" s="81" t="s">
        <v>470</v>
      </c>
      <c r="G118" s="81" t="s">
        <v>139</v>
      </c>
    </row>
    <row r="119" spans="1:7" ht="25.35" customHeight="1">
      <c r="A119" s="78" t="s">
        <v>471</v>
      </c>
      <c r="B119" s="79" t="s">
        <v>82</v>
      </c>
      <c r="C119" s="79" t="s">
        <v>5</v>
      </c>
      <c r="D119" s="80" t="s">
        <v>472</v>
      </c>
      <c r="E119" s="79" t="s">
        <v>8</v>
      </c>
      <c r="F119" s="81" t="s">
        <v>473</v>
      </c>
      <c r="G119" s="81" t="s">
        <v>139</v>
      </c>
    </row>
    <row r="120" spans="1:7" ht="25.35" customHeight="1">
      <c r="A120" s="78" t="s">
        <v>474</v>
      </c>
      <c r="B120" s="79" t="s">
        <v>82</v>
      </c>
      <c r="C120" s="79" t="s">
        <v>4</v>
      </c>
      <c r="D120" s="80" t="s">
        <v>126</v>
      </c>
      <c r="E120" s="79" t="s">
        <v>8</v>
      </c>
      <c r="F120" s="81" t="s">
        <v>475</v>
      </c>
      <c r="G120" s="81" t="s">
        <v>139</v>
      </c>
    </row>
    <row r="121" spans="1:7" ht="25.35" customHeight="1">
      <c r="A121" s="78" t="s">
        <v>476</v>
      </c>
      <c r="B121" s="79" t="s">
        <v>82</v>
      </c>
      <c r="C121" s="79" t="s">
        <v>5</v>
      </c>
      <c r="D121" s="80" t="s">
        <v>126</v>
      </c>
      <c r="E121" s="79" t="s">
        <v>8</v>
      </c>
      <c r="F121" s="81" t="s">
        <v>477</v>
      </c>
      <c r="G121" s="81" t="s">
        <v>139</v>
      </c>
    </row>
    <row r="122" spans="1:7" ht="25.35" customHeight="1">
      <c r="A122" s="78" t="s">
        <v>478</v>
      </c>
      <c r="B122" s="79" t="s">
        <v>104</v>
      </c>
      <c r="C122" s="79" t="s">
        <v>4</v>
      </c>
      <c r="D122" s="80" t="s">
        <v>479</v>
      </c>
      <c r="E122" s="79" t="s">
        <v>8</v>
      </c>
      <c r="F122" s="81" t="s">
        <v>480</v>
      </c>
      <c r="G122" s="81" t="s">
        <v>139</v>
      </c>
    </row>
    <row r="123" spans="1:7" ht="25.35" customHeight="1">
      <c r="A123" s="78" t="s">
        <v>481</v>
      </c>
      <c r="B123" s="79" t="s">
        <v>104</v>
      </c>
      <c r="C123" s="79" t="s">
        <v>5</v>
      </c>
      <c r="D123" s="80" t="s">
        <v>479</v>
      </c>
      <c r="E123" s="79" t="s">
        <v>8</v>
      </c>
      <c r="F123" s="81" t="s">
        <v>482</v>
      </c>
      <c r="G123" s="81" t="s">
        <v>139</v>
      </c>
    </row>
    <row r="124" spans="1:7" ht="25.35" customHeight="1">
      <c r="A124" s="78" t="s">
        <v>483</v>
      </c>
      <c r="B124" s="79" t="s">
        <v>106</v>
      </c>
      <c r="C124" s="79" t="s">
        <v>6</v>
      </c>
      <c r="D124" s="80" t="s">
        <v>127</v>
      </c>
      <c r="E124" s="79" t="s">
        <v>8</v>
      </c>
      <c r="F124" s="93" t="s">
        <v>484</v>
      </c>
      <c r="G124" s="81" t="s">
        <v>139</v>
      </c>
    </row>
    <row r="125" spans="1:7" ht="25.35" customHeight="1">
      <c r="A125" s="78" t="s">
        <v>485</v>
      </c>
      <c r="B125" s="79" t="s">
        <v>106</v>
      </c>
      <c r="C125" s="79" t="s">
        <v>6</v>
      </c>
      <c r="D125" s="80" t="s">
        <v>127</v>
      </c>
      <c r="E125" s="79" t="s">
        <v>8</v>
      </c>
      <c r="F125" s="93" t="s">
        <v>484</v>
      </c>
      <c r="G125" s="81" t="s">
        <v>139</v>
      </c>
    </row>
    <row r="126" spans="1:7" ht="25.35" customHeight="1">
      <c r="A126" s="78" t="s">
        <v>486</v>
      </c>
      <c r="B126" s="79" t="s">
        <v>83</v>
      </c>
      <c r="C126" s="79" t="s">
        <v>4</v>
      </c>
      <c r="D126" s="80" t="s">
        <v>128</v>
      </c>
      <c r="E126" s="79" t="s">
        <v>8</v>
      </c>
      <c r="F126" s="81" t="s">
        <v>487</v>
      </c>
      <c r="G126" s="81" t="s">
        <v>139</v>
      </c>
    </row>
    <row r="127" spans="1:7" ht="25.35" customHeight="1">
      <c r="A127" s="78" t="s">
        <v>488</v>
      </c>
      <c r="B127" s="79" t="s">
        <v>83</v>
      </c>
      <c r="C127" s="79" t="s">
        <v>6</v>
      </c>
      <c r="D127" s="80" t="s">
        <v>489</v>
      </c>
      <c r="E127" s="79" t="s">
        <v>8</v>
      </c>
      <c r="F127" s="93" t="s">
        <v>490</v>
      </c>
      <c r="G127" s="81" t="s">
        <v>139</v>
      </c>
    </row>
    <row r="128" spans="1:7" ht="25.35" customHeight="1">
      <c r="A128" s="78" t="s">
        <v>491</v>
      </c>
      <c r="B128" s="79" t="s">
        <v>83</v>
      </c>
      <c r="C128" s="79" t="s">
        <v>4</v>
      </c>
      <c r="D128" s="80" t="s">
        <v>129</v>
      </c>
      <c r="E128" s="79" t="s">
        <v>8</v>
      </c>
      <c r="F128" s="93" t="s">
        <v>492</v>
      </c>
      <c r="G128" s="81" t="s">
        <v>139</v>
      </c>
    </row>
    <row r="129" spans="1:7" ht="25.35" customHeight="1">
      <c r="A129" s="78" t="s">
        <v>493</v>
      </c>
      <c r="B129" s="79" t="s">
        <v>83</v>
      </c>
      <c r="C129" s="79" t="s">
        <v>78</v>
      </c>
      <c r="D129" s="80" t="s">
        <v>494</v>
      </c>
      <c r="E129" s="79" t="s">
        <v>8</v>
      </c>
      <c r="F129" s="81" t="s">
        <v>495</v>
      </c>
      <c r="G129" s="81" t="s">
        <v>139</v>
      </c>
    </row>
    <row r="130" spans="1:7" ht="25.35" customHeight="1">
      <c r="A130" s="78" t="s">
        <v>496</v>
      </c>
      <c r="B130" s="79" t="s">
        <v>83</v>
      </c>
      <c r="C130" s="79" t="s">
        <v>3</v>
      </c>
      <c r="D130" s="80" t="s">
        <v>497</v>
      </c>
      <c r="E130" s="79" t="s">
        <v>8</v>
      </c>
      <c r="F130" s="81" t="s">
        <v>498</v>
      </c>
      <c r="G130" s="81" t="s">
        <v>139</v>
      </c>
    </row>
    <row r="131" spans="1:7" ht="25.35" customHeight="1">
      <c r="A131" s="78" t="s">
        <v>499</v>
      </c>
      <c r="B131" s="79" t="s">
        <v>83</v>
      </c>
      <c r="C131" s="79" t="s">
        <v>6</v>
      </c>
      <c r="D131" s="80" t="s">
        <v>128</v>
      </c>
      <c r="E131" s="79" t="s">
        <v>8</v>
      </c>
      <c r="F131" s="81" t="s">
        <v>500</v>
      </c>
      <c r="G131" s="81" t="s">
        <v>139</v>
      </c>
    </row>
    <row r="132" spans="1:7" ht="25.35" customHeight="1">
      <c r="A132" s="78" t="s">
        <v>501</v>
      </c>
      <c r="B132" s="79" t="s">
        <v>98</v>
      </c>
      <c r="C132" s="79" t="s">
        <v>45</v>
      </c>
      <c r="D132" s="80" t="s">
        <v>502</v>
      </c>
      <c r="E132" s="79" t="s">
        <v>65</v>
      </c>
      <c r="F132" s="81" t="s">
        <v>503</v>
      </c>
      <c r="G132" s="81" t="s">
        <v>318</v>
      </c>
    </row>
    <row r="133" spans="1:7" ht="25.35" customHeight="1">
      <c r="A133" s="78" t="s">
        <v>504</v>
      </c>
      <c r="B133" s="79" t="s">
        <v>98</v>
      </c>
      <c r="C133" s="79" t="s">
        <v>78</v>
      </c>
      <c r="D133" s="80" t="s">
        <v>505</v>
      </c>
      <c r="E133" s="79" t="s">
        <v>8</v>
      </c>
      <c r="F133" s="81" t="s">
        <v>506</v>
      </c>
      <c r="G133" s="81" t="s">
        <v>139</v>
      </c>
    </row>
    <row r="134" spans="1:7" ht="25.35" customHeight="1">
      <c r="A134" s="78" t="s">
        <v>507</v>
      </c>
      <c r="B134" s="79" t="s">
        <v>98</v>
      </c>
      <c r="C134" s="79" t="s">
        <v>3</v>
      </c>
      <c r="D134" s="80" t="s">
        <v>508</v>
      </c>
      <c r="E134" s="79" t="s">
        <v>8</v>
      </c>
      <c r="F134" s="81" t="s">
        <v>509</v>
      </c>
      <c r="G134" s="81" t="s">
        <v>139</v>
      </c>
    </row>
    <row r="135" spans="1:7" ht="25.35" customHeight="1">
      <c r="A135" s="78" t="s">
        <v>510</v>
      </c>
      <c r="B135" s="79" t="s">
        <v>98</v>
      </c>
      <c r="C135" s="79" t="s">
        <v>4</v>
      </c>
      <c r="D135" s="80" t="s">
        <v>511</v>
      </c>
      <c r="E135" s="79" t="s">
        <v>100</v>
      </c>
      <c r="F135" s="81" t="s">
        <v>512</v>
      </c>
      <c r="G135" s="81" t="s">
        <v>139</v>
      </c>
    </row>
    <row r="136" spans="1:7" ht="25.35" customHeight="1">
      <c r="A136" s="78" t="s">
        <v>513</v>
      </c>
      <c r="B136" s="79" t="s">
        <v>98</v>
      </c>
      <c r="C136" s="79" t="s">
        <v>514</v>
      </c>
      <c r="D136" s="80" t="s">
        <v>502</v>
      </c>
      <c r="E136" s="79" t="s">
        <v>8</v>
      </c>
      <c r="F136" s="81" t="s">
        <v>515</v>
      </c>
      <c r="G136" s="81" t="s">
        <v>318</v>
      </c>
    </row>
    <row r="137" spans="1:7" ht="25.35" customHeight="1">
      <c r="A137" s="78" t="s">
        <v>516</v>
      </c>
      <c r="B137" s="79" t="s">
        <v>98</v>
      </c>
      <c r="C137" s="79" t="s">
        <v>4</v>
      </c>
      <c r="D137" s="80" t="s">
        <v>517</v>
      </c>
      <c r="E137" s="79" t="s">
        <v>8</v>
      </c>
      <c r="F137" s="93" t="s">
        <v>518</v>
      </c>
      <c r="G137" s="81" t="s">
        <v>139</v>
      </c>
    </row>
    <row r="138" spans="1:7" ht="25.35" customHeight="1">
      <c r="A138" s="78" t="s">
        <v>519</v>
      </c>
      <c r="B138" s="79" t="s">
        <v>98</v>
      </c>
      <c r="C138" s="79" t="s">
        <v>3</v>
      </c>
      <c r="D138" s="80" t="s">
        <v>121</v>
      </c>
      <c r="E138" s="79" t="s">
        <v>63</v>
      </c>
      <c r="F138" s="81" t="s">
        <v>520</v>
      </c>
      <c r="G138" s="81" t="s">
        <v>139</v>
      </c>
    </row>
    <row r="139" spans="1:7" ht="25.35" customHeight="1">
      <c r="A139" s="88" t="s">
        <v>521</v>
      </c>
      <c r="B139" s="89" t="s">
        <v>98</v>
      </c>
      <c r="C139" s="89" t="s">
        <v>3</v>
      </c>
      <c r="D139" s="90" t="s">
        <v>522</v>
      </c>
      <c r="E139" s="89" t="s">
        <v>8</v>
      </c>
      <c r="F139" s="91" t="s">
        <v>523</v>
      </c>
      <c r="G139" s="91" t="s">
        <v>139</v>
      </c>
    </row>
    <row r="140" spans="1:7" ht="25.35" customHeight="1">
      <c r="A140" s="78" t="s">
        <v>524</v>
      </c>
      <c r="B140" s="79" t="s">
        <v>98</v>
      </c>
      <c r="C140" s="79" t="s">
        <v>3</v>
      </c>
      <c r="D140" s="80" t="s">
        <v>522</v>
      </c>
      <c r="E140" s="79" t="s">
        <v>62</v>
      </c>
      <c r="F140" s="81" t="s">
        <v>525</v>
      </c>
      <c r="G140" s="81" t="s">
        <v>318</v>
      </c>
    </row>
    <row r="141" spans="1:7" ht="25.35" customHeight="1">
      <c r="A141" s="78" t="s">
        <v>526</v>
      </c>
      <c r="B141" s="79" t="s">
        <v>98</v>
      </c>
      <c r="C141" s="79" t="s">
        <v>3</v>
      </c>
      <c r="D141" s="80" t="s">
        <v>527</v>
      </c>
      <c r="E141" s="79" t="s">
        <v>528</v>
      </c>
      <c r="F141" s="81" t="s">
        <v>529</v>
      </c>
      <c r="G141" s="81" t="s">
        <v>318</v>
      </c>
    </row>
    <row r="142" spans="1:7" ht="25.35" customHeight="1">
      <c r="A142" s="78" t="s">
        <v>530</v>
      </c>
      <c r="B142" s="79" t="s">
        <v>98</v>
      </c>
      <c r="C142" s="79" t="s">
        <v>5</v>
      </c>
      <c r="D142" s="80" t="s">
        <v>326</v>
      </c>
      <c r="E142" s="79" t="s">
        <v>62</v>
      </c>
      <c r="F142" s="81" t="s">
        <v>531</v>
      </c>
      <c r="G142" s="81" t="s">
        <v>139</v>
      </c>
    </row>
    <row r="143" spans="1:7" ht="25.35" customHeight="1">
      <c r="A143" s="78" t="s">
        <v>532</v>
      </c>
      <c r="B143" s="79" t="s">
        <v>98</v>
      </c>
      <c r="C143" s="79" t="s">
        <v>3</v>
      </c>
      <c r="D143" s="80" t="s">
        <v>326</v>
      </c>
      <c r="E143" s="79" t="s">
        <v>63</v>
      </c>
      <c r="F143" s="93" t="s">
        <v>533</v>
      </c>
      <c r="G143" s="81" t="s">
        <v>139</v>
      </c>
    </row>
    <row r="144" spans="1:7" ht="25.35" customHeight="1">
      <c r="A144" s="78" t="s">
        <v>534</v>
      </c>
      <c r="B144" s="79" t="s">
        <v>536</v>
      </c>
      <c r="C144" s="79" t="s">
        <v>78</v>
      </c>
      <c r="D144" s="80" t="s">
        <v>535</v>
      </c>
      <c r="E144" s="79" t="s">
        <v>537</v>
      </c>
      <c r="F144" s="81" t="s">
        <v>538</v>
      </c>
      <c r="G144" s="81" t="s">
        <v>139</v>
      </c>
    </row>
    <row r="145" spans="1:7" ht="25.35" customHeight="1">
      <c r="A145" s="78" t="s">
        <v>539</v>
      </c>
      <c r="B145" s="79" t="s">
        <v>536</v>
      </c>
      <c r="C145" s="79" t="s">
        <v>78</v>
      </c>
      <c r="D145" s="80" t="s">
        <v>535</v>
      </c>
      <c r="E145" s="79" t="s">
        <v>383</v>
      </c>
      <c r="F145" s="81" t="s">
        <v>540</v>
      </c>
      <c r="G145" s="81" t="s">
        <v>139</v>
      </c>
    </row>
    <row r="146" spans="1:7" ht="25.35" customHeight="1">
      <c r="A146" s="78" t="s">
        <v>541</v>
      </c>
      <c r="B146" s="79" t="s">
        <v>536</v>
      </c>
      <c r="C146" s="79" t="s">
        <v>5</v>
      </c>
      <c r="D146" s="80" t="s">
        <v>542</v>
      </c>
      <c r="E146" s="79" t="s">
        <v>8</v>
      </c>
      <c r="F146" s="81" t="s">
        <v>543</v>
      </c>
      <c r="G146" s="81" t="s">
        <v>139</v>
      </c>
    </row>
    <row r="147" spans="1:7" ht="25.35" customHeight="1">
      <c r="A147" s="78" t="s">
        <v>544</v>
      </c>
      <c r="B147" s="79" t="s">
        <v>536</v>
      </c>
      <c r="C147" s="79" t="s">
        <v>5</v>
      </c>
      <c r="D147" s="80" t="s">
        <v>545</v>
      </c>
      <c r="E147" s="79" t="s">
        <v>546</v>
      </c>
      <c r="F147" s="81" t="s">
        <v>547</v>
      </c>
      <c r="G147" s="81" t="s">
        <v>139</v>
      </c>
    </row>
    <row r="148" spans="1:7" ht="25.35" customHeight="1">
      <c r="A148" s="78" t="s">
        <v>548</v>
      </c>
      <c r="B148" s="79" t="s">
        <v>536</v>
      </c>
      <c r="C148" s="79" t="s">
        <v>5</v>
      </c>
      <c r="D148" s="80" t="s">
        <v>549</v>
      </c>
      <c r="E148" s="79" t="s">
        <v>8</v>
      </c>
      <c r="F148" s="81" t="s">
        <v>550</v>
      </c>
      <c r="G148" s="81" t="s">
        <v>139</v>
      </c>
    </row>
    <row r="149" spans="1:7" ht="25.35" customHeight="1">
      <c r="A149" s="78" t="s">
        <v>551</v>
      </c>
      <c r="B149" s="79" t="s">
        <v>536</v>
      </c>
      <c r="C149" s="79" t="s">
        <v>45</v>
      </c>
      <c r="D149" s="80" t="s">
        <v>552</v>
      </c>
      <c r="E149" s="79" t="s">
        <v>546</v>
      </c>
      <c r="F149" s="81" t="s">
        <v>553</v>
      </c>
      <c r="G149" s="81" t="s">
        <v>318</v>
      </c>
    </row>
    <row r="150" spans="1:7" ht="25.35" customHeight="1">
      <c r="A150" s="78" t="s">
        <v>554</v>
      </c>
      <c r="B150" s="79" t="s">
        <v>536</v>
      </c>
      <c r="C150" s="79" t="s">
        <v>4</v>
      </c>
      <c r="D150" s="80" t="s">
        <v>555</v>
      </c>
      <c r="E150" s="79" t="s">
        <v>8</v>
      </c>
      <c r="F150" s="81" t="s">
        <v>556</v>
      </c>
      <c r="G150" s="81" t="s">
        <v>139</v>
      </c>
    </row>
    <row r="151" spans="1:7" ht="25.35" customHeight="1">
      <c r="A151" s="78" t="s">
        <v>557</v>
      </c>
      <c r="B151" s="79" t="s">
        <v>536</v>
      </c>
      <c r="C151" s="79" t="s">
        <v>4</v>
      </c>
      <c r="D151" s="80" t="s">
        <v>558</v>
      </c>
      <c r="E151" s="79" t="s">
        <v>528</v>
      </c>
      <c r="F151" s="81" t="s">
        <v>559</v>
      </c>
      <c r="G151" s="81" t="s">
        <v>318</v>
      </c>
    </row>
    <row r="152" spans="1:7" ht="25.35" customHeight="1">
      <c r="A152" s="78" t="s">
        <v>560</v>
      </c>
      <c r="B152" s="79" t="s">
        <v>98</v>
      </c>
      <c r="C152" s="79" t="s">
        <v>3</v>
      </c>
      <c r="D152" s="80" t="s">
        <v>561</v>
      </c>
      <c r="E152" s="79" t="s">
        <v>8</v>
      </c>
      <c r="F152" s="81" t="s">
        <v>562</v>
      </c>
      <c r="G152" s="81" t="s">
        <v>318</v>
      </c>
    </row>
    <row r="153" spans="1:7" ht="25.35" customHeight="1">
      <c r="A153" s="78" t="s">
        <v>563</v>
      </c>
      <c r="B153" s="79" t="s">
        <v>93</v>
      </c>
      <c r="C153" s="79" t="s">
        <v>3</v>
      </c>
      <c r="D153" s="80" t="s">
        <v>564</v>
      </c>
      <c r="E153" s="79" t="s">
        <v>528</v>
      </c>
      <c r="F153" s="81" t="s">
        <v>565</v>
      </c>
      <c r="G153" s="81" t="s">
        <v>318</v>
      </c>
    </row>
    <row r="154" spans="1:7" ht="25.35" customHeight="1">
      <c r="A154" s="78" t="s">
        <v>566</v>
      </c>
      <c r="B154" s="79" t="s">
        <v>93</v>
      </c>
      <c r="C154" s="79" t="s">
        <v>78</v>
      </c>
      <c r="D154" s="80" t="s">
        <v>567</v>
      </c>
      <c r="E154" s="79" t="s">
        <v>528</v>
      </c>
      <c r="F154" s="81" t="s">
        <v>568</v>
      </c>
      <c r="G154" s="81" t="s">
        <v>139</v>
      </c>
    </row>
    <row r="155" spans="1:7" ht="25.35" customHeight="1">
      <c r="A155" s="78" t="s">
        <v>569</v>
      </c>
      <c r="B155" s="79" t="s">
        <v>93</v>
      </c>
      <c r="C155" s="79" t="s">
        <v>4</v>
      </c>
      <c r="D155" s="80" t="s">
        <v>570</v>
      </c>
      <c r="E155" s="79" t="s">
        <v>571</v>
      </c>
      <c r="F155" s="93" t="s">
        <v>572</v>
      </c>
      <c r="G155" s="93" t="s">
        <v>318</v>
      </c>
    </row>
    <row r="156" spans="1:7" ht="25.35" customHeight="1">
      <c r="A156" s="78" t="s">
        <v>573</v>
      </c>
      <c r="B156" s="79" t="s">
        <v>93</v>
      </c>
      <c r="C156" s="79" t="s">
        <v>45</v>
      </c>
      <c r="D156" s="80" t="s">
        <v>574</v>
      </c>
      <c r="E156" s="79" t="s">
        <v>8</v>
      </c>
      <c r="F156" s="81" t="s">
        <v>575</v>
      </c>
      <c r="G156" s="81" t="s">
        <v>139</v>
      </c>
    </row>
    <row r="157" spans="1:7" ht="25.35" customHeight="1">
      <c r="A157" s="78" t="s">
        <v>576</v>
      </c>
      <c r="B157" s="79" t="s">
        <v>93</v>
      </c>
      <c r="C157" s="79" t="s">
        <v>45</v>
      </c>
      <c r="D157" s="80" t="s">
        <v>577</v>
      </c>
      <c r="E157" s="79" t="s">
        <v>8</v>
      </c>
      <c r="F157" s="81" t="s">
        <v>578</v>
      </c>
      <c r="G157" s="81" t="s">
        <v>139</v>
      </c>
    </row>
    <row r="158" spans="1:7" ht="25.35" customHeight="1">
      <c r="A158" s="78" t="s">
        <v>579</v>
      </c>
      <c r="B158" s="79" t="s">
        <v>93</v>
      </c>
      <c r="C158" s="79" t="s">
        <v>73</v>
      </c>
      <c r="D158" s="80" t="s">
        <v>580</v>
      </c>
      <c r="E158" s="79" t="s">
        <v>8</v>
      </c>
      <c r="F158" s="93" t="s">
        <v>581</v>
      </c>
      <c r="G158" s="81" t="s">
        <v>139</v>
      </c>
    </row>
    <row r="159" spans="1:7" ht="25.35" customHeight="1">
      <c r="A159" s="78" t="s">
        <v>582</v>
      </c>
      <c r="B159" s="79" t="s">
        <v>93</v>
      </c>
      <c r="C159" s="79" t="s">
        <v>73</v>
      </c>
      <c r="D159" s="80" t="s">
        <v>580</v>
      </c>
      <c r="E159" s="79" t="s">
        <v>8</v>
      </c>
      <c r="F159" s="81" t="s">
        <v>583</v>
      </c>
      <c r="G159" s="81" t="s">
        <v>139</v>
      </c>
    </row>
    <row r="160" spans="1:7" ht="25.35" customHeight="1">
      <c r="A160" s="78" t="s">
        <v>584</v>
      </c>
      <c r="B160" s="79" t="s">
        <v>93</v>
      </c>
      <c r="C160" s="79" t="s">
        <v>4</v>
      </c>
      <c r="D160" s="80" t="s">
        <v>585</v>
      </c>
      <c r="E160" s="79" t="s">
        <v>8</v>
      </c>
      <c r="F160" s="81" t="s">
        <v>586</v>
      </c>
      <c r="G160" s="81" t="s">
        <v>318</v>
      </c>
    </row>
    <row r="161" spans="1:7" ht="25.35" customHeight="1">
      <c r="A161" s="78" t="s">
        <v>587</v>
      </c>
      <c r="B161" s="79" t="s">
        <v>46</v>
      </c>
      <c r="C161" s="79" t="s">
        <v>5</v>
      </c>
      <c r="D161" s="80" t="s">
        <v>588</v>
      </c>
      <c r="E161" s="79" t="s">
        <v>8</v>
      </c>
      <c r="F161" s="81" t="s">
        <v>589</v>
      </c>
      <c r="G161" s="81" t="s">
        <v>139</v>
      </c>
    </row>
    <row r="162" spans="1:7" ht="25.35" customHeight="1">
      <c r="A162" s="78" t="s">
        <v>590</v>
      </c>
      <c r="B162" s="79" t="s">
        <v>592</v>
      </c>
      <c r="C162" s="79" t="s">
        <v>3</v>
      </c>
      <c r="D162" s="80" t="s">
        <v>591</v>
      </c>
      <c r="E162" s="79" t="s">
        <v>8</v>
      </c>
      <c r="F162" s="81" t="s">
        <v>593</v>
      </c>
      <c r="G162" s="81" t="s">
        <v>318</v>
      </c>
    </row>
    <row r="163" spans="1:7" ht="25.35" customHeight="1">
      <c r="A163" s="78" t="s">
        <v>594</v>
      </c>
      <c r="B163" s="79" t="s">
        <v>46</v>
      </c>
      <c r="C163" s="79" t="s">
        <v>6</v>
      </c>
      <c r="D163" s="80" t="s">
        <v>595</v>
      </c>
      <c r="E163" s="79" t="s">
        <v>8</v>
      </c>
      <c r="F163" s="81" t="s">
        <v>596</v>
      </c>
      <c r="G163" s="81" t="s">
        <v>318</v>
      </c>
    </row>
    <row r="164" spans="1:7" ht="25.35" customHeight="1">
      <c r="A164" s="83" t="s">
        <v>597</v>
      </c>
      <c r="B164" s="79" t="s">
        <v>592</v>
      </c>
      <c r="C164" s="79" t="s">
        <v>6</v>
      </c>
      <c r="D164" s="80" t="s">
        <v>598</v>
      </c>
      <c r="E164" s="79" t="s">
        <v>8</v>
      </c>
      <c r="F164" s="81" t="s">
        <v>599</v>
      </c>
      <c r="G164" s="84" t="s">
        <v>600</v>
      </c>
    </row>
    <row r="165" spans="1:7" ht="25.35" customHeight="1">
      <c r="A165" s="78" t="s">
        <v>601</v>
      </c>
      <c r="B165" s="79" t="s">
        <v>46</v>
      </c>
      <c r="C165" s="79" t="s">
        <v>73</v>
      </c>
      <c r="D165" s="80" t="s">
        <v>602</v>
      </c>
      <c r="E165" s="79" t="s">
        <v>8</v>
      </c>
      <c r="F165" s="81" t="s">
        <v>603</v>
      </c>
      <c r="G165" s="81" t="s">
        <v>139</v>
      </c>
    </row>
    <row r="166" spans="1:7" ht="25.35" customHeight="1">
      <c r="A166" s="83" t="s">
        <v>604</v>
      </c>
      <c r="B166" s="79" t="s">
        <v>592</v>
      </c>
      <c r="C166" s="79" t="s">
        <v>6</v>
      </c>
      <c r="D166" s="80" t="s">
        <v>605</v>
      </c>
      <c r="E166" s="79" t="s">
        <v>8</v>
      </c>
      <c r="F166" s="82" t="s">
        <v>606</v>
      </c>
      <c r="G166" s="84" t="s">
        <v>607</v>
      </c>
    </row>
    <row r="167" spans="1:7" ht="25.35" customHeight="1">
      <c r="A167" s="83" t="s">
        <v>608</v>
      </c>
      <c r="B167" s="79" t="s">
        <v>610</v>
      </c>
      <c r="C167" s="79" t="s">
        <v>5</v>
      </c>
      <c r="D167" s="80" t="s">
        <v>609</v>
      </c>
      <c r="E167" s="79" t="s">
        <v>8</v>
      </c>
      <c r="F167" s="81"/>
      <c r="G167" s="84" t="s">
        <v>611</v>
      </c>
    </row>
    <row r="168" spans="1:7" ht="25.35" customHeight="1">
      <c r="A168" s="78" t="s">
        <v>612</v>
      </c>
      <c r="B168" s="79" t="s">
        <v>592</v>
      </c>
      <c r="C168" s="79" t="s">
        <v>5</v>
      </c>
      <c r="D168" s="80" t="s">
        <v>613</v>
      </c>
      <c r="E168" s="79" t="s">
        <v>8</v>
      </c>
      <c r="F168" s="81" t="s">
        <v>614</v>
      </c>
      <c r="G168" s="81" t="s">
        <v>139</v>
      </c>
    </row>
    <row r="169" spans="1:7" ht="25.35" customHeight="1">
      <c r="A169" s="78" t="s">
        <v>615</v>
      </c>
      <c r="B169" s="79" t="s">
        <v>592</v>
      </c>
      <c r="C169" s="79" t="s">
        <v>5</v>
      </c>
      <c r="D169" s="80" t="s">
        <v>616</v>
      </c>
      <c r="E169" s="79" t="s">
        <v>8</v>
      </c>
      <c r="F169" s="81" t="s">
        <v>617</v>
      </c>
      <c r="G169" s="81" t="s">
        <v>139</v>
      </c>
    </row>
    <row r="170" spans="1:7" ht="25.35" customHeight="1">
      <c r="A170" s="78" t="s">
        <v>618</v>
      </c>
      <c r="B170" s="79" t="s">
        <v>592</v>
      </c>
      <c r="C170" s="79" t="s">
        <v>6</v>
      </c>
      <c r="D170" s="80" t="s">
        <v>619</v>
      </c>
      <c r="E170" s="79" t="s">
        <v>8</v>
      </c>
      <c r="F170" s="81" t="s">
        <v>620</v>
      </c>
      <c r="G170" s="81" t="s">
        <v>318</v>
      </c>
    </row>
    <row r="171" spans="1:7" ht="25.35" customHeight="1">
      <c r="A171" s="78" t="s">
        <v>621</v>
      </c>
      <c r="B171" s="79" t="s">
        <v>610</v>
      </c>
      <c r="C171" s="79" t="s">
        <v>6</v>
      </c>
      <c r="D171" s="80" t="s">
        <v>622</v>
      </c>
      <c r="E171" s="79" t="s">
        <v>8</v>
      </c>
      <c r="F171" s="82" t="s">
        <v>623</v>
      </c>
      <c r="G171" s="81" t="s">
        <v>139</v>
      </c>
    </row>
    <row r="172" spans="1:7" ht="25.35" customHeight="1">
      <c r="A172" s="78" t="s">
        <v>624</v>
      </c>
      <c r="B172" s="79" t="s">
        <v>592</v>
      </c>
      <c r="C172" s="79" t="s">
        <v>4</v>
      </c>
      <c r="D172" s="80" t="s">
        <v>625</v>
      </c>
      <c r="E172" s="79" t="s">
        <v>65</v>
      </c>
      <c r="F172" s="94" t="s">
        <v>626</v>
      </c>
      <c r="G172" s="81" t="s">
        <v>318</v>
      </c>
    </row>
    <row r="173" spans="1:7" ht="25.35" customHeight="1">
      <c r="A173" s="78" t="s">
        <v>627</v>
      </c>
      <c r="B173" s="79" t="s">
        <v>592</v>
      </c>
      <c r="C173" s="79" t="s">
        <v>5</v>
      </c>
      <c r="D173" s="80" t="s">
        <v>628</v>
      </c>
      <c r="E173" s="79" t="s">
        <v>8</v>
      </c>
      <c r="F173" s="81" t="s">
        <v>629</v>
      </c>
      <c r="G173" s="81" t="s">
        <v>139</v>
      </c>
    </row>
    <row r="174" spans="1:7" ht="25.35" customHeight="1">
      <c r="A174" s="78" t="s">
        <v>630</v>
      </c>
      <c r="B174" s="79" t="s">
        <v>592</v>
      </c>
      <c r="C174" s="79" t="s">
        <v>5</v>
      </c>
      <c r="D174" s="80" t="s">
        <v>616</v>
      </c>
      <c r="E174" s="79" t="s">
        <v>8</v>
      </c>
      <c r="F174" s="81" t="s">
        <v>631</v>
      </c>
      <c r="G174" s="81" t="s">
        <v>139</v>
      </c>
    </row>
    <row r="175" spans="1:7" ht="25.35" customHeight="1">
      <c r="A175" s="78" t="s">
        <v>632</v>
      </c>
      <c r="B175" s="79" t="s">
        <v>46</v>
      </c>
      <c r="C175" s="79" t="s">
        <v>45</v>
      </c>
      <c r="D175" s="80" t="s">
        <v>602</v>
      </c>
      <c r="E175" s="79" t="s">
        <v>8</v>
      </c>
      <c r="F175" s="81" t="s">
        <v>633</v>
      </c>
      <c r="G175" s="81" t="s">
        <v>139</v>
      </c>
    </row>
    <row r="176" spans="1:7" ht="25.35" customHeight="1">
      <c r="A176" s="78" t="s">
        <v>634</v>
      </c>
      <c r="B176" s="79" t="s">
        <v>592</v>
      </c>
      <c r="C176" s="79" t="s">
        <v>4</v>
      </c>
      <c r="D176" s="80" t="s">
        <v>616</v>
      </c>
      <c r="E176" s="79" t="s">
        <v>8</v>
      </c>
      <c r="F176" s="81" t="s">
        <v>635</v>
      </c>
      <c r="G176" s="81" t="s">
        <v>139</v>
      </c>
    </row>
    <row r="177" spans="1:7" ht="25.35" customHeight="1">
      <c r="A177" s="78" t="s">
        <v>636</v>
      </c>
      <c r="B177" s="79" t="s">
        <v>46</v>
      </c>
      <c r="C177" s="79" t="s">
        <v>5</v>
      </c>
      <c r="D177" s="80" t="s">
        <v>637</v>
      </c>
      <c r="E177" s="79" t="s">
        <v>8</v>
      </c>
      <c r="F177" s="81" t="s">
        <v>589</v>
      </c>
      <c r="G177" s="81" t="s">
        <v>139</v>
      </c>
    </row>
    <row r="178" spans="1:7" ht="25.35" customHeight="1">
      <c r="A178" s="78" t="s">
        <v>638</v>
      </c>
      <c r="B178" s="79" t="s">
        <v>95</v>
      </c>
      <c r="C178" s="79" t="s">
        <v>6</v>
      </c>
      <c r="D178" s="80" t="s">
        <v>639</v>
      </c>
      <c r="E178" s="79" t="s">
        <v>8</v>
      </c>
      <c r="F178" s="81" t="s">
        <v>640</v>
      </c>
      <c r="G178" s="81" t="s">
        <v>139</v>
      </c>
    </row>
    <row r="179" spans="1:7" ht="25.35" customHeight="1">
      <c r="A179" s="78" t="s">
        <v>641</v>
      </c>
      <c r="B179" s="79" t="s">
        <v>95</v>
      </c>
      <c r="C179" s="79" t="s">
        <v>6</v>
      </c>
      <c r="D179" s="80" t="s">
        <v>642</v>
      </c>
      <c r="E179" s="79" t="s">
        <v>8</v>
      </c>
      <c r="F179" s="93" t="s">
        <v>643</v>
      </c>
      <c r="G179" s="81" t="s">
        <v>139</v>
      </c>
    </row>
    <row r="180" spans="1:7" ht="25.35" customHeight="1">
      <c r="A180" s="78" t="s">
        <v>644</v>
      </c>
      <c r="B180" s="79" t="s">
        <v>95</v>
      </c>
      <c r="C180" s="79" t="s">
        <v>6</v>
      </c>
      <c r="D180" s="80" t="s">
        <v>645</v>
      </c>
      <c r="E180" s="79" t="s">
        <v>8</v>
      </c>
      <c r="F180" s="93" t="s">
        <v>646</v>
      </c>
      <c r="G180" s="81" t="s">
        <v>139</v>
      </c>
    </row>
    <row r="181" spans="1:7" ht="25.35" customHeight="1">
      <c r="A181" s="78" t="s">
        <v>647</v>
      </c>
      <c r="B181" s="79" t="s">
        <v>95</v>
      </c>
      <c r="C181" s="79" t="s">
        <v>45</v>
      </c>
      <c r="D181" s="80" t="s">
        <v>107</v>
      </c>
      <c r="E181" s="79" t="s">
        <v>130</v>
      </c>
      <c r="F181" s="81" t="s">
        <v>132</v>
      </c>
      <c r="G181" s="81" t="s">
        <v>318</v>
      </c>
    </row>
    <row r="182" spans="1:7" ht="25.35" customHeight="1">
      <c r="A182" s="78" t="s">
        <v>648</v>
      </c>
      <c r="B182" s="79" t="s">
        <v>84</v>
      </c>
      <c r="C182" s="79" t="s">
        <v>3</v>
      </c>
      <c r="D182" s="80" t="s">
        <v>649</v>
      </c>
      <c r="E182" s="79" t="s">
        <v>8</v>
      </c>
      <c r="F182" s="81" t="s">
        <v>650</v>
      </c>
      <c r="G182" s="81" t="s">
        <v>318</v>
      </c>
    </row>
    <row r="183" spans="1:7" ht="25.35" customHeight="1">
      <c r="A183" s="78" t="s">
        <v>651</v>
      </c>
      <c r="B183" s="79" t="s">
        <v>84</v>
      </c>
      <c r="C183" s="79" t="s">
        <v>5</v>
      </c>
      <c r="D183" s="80" t="s">
        <v>97</v>
      </c>
      <c r="E183" s="79" t="s">
        <v>62</v>
      </c>
      <c r="F183" s="81" t="s">
        <v>652</v>
      </c>
      <c r="G183" s="81" t="s">
        <v>139</v>
      </c>
    </row>
    <row r="184" spans="1:7" ht="25.35" customHeight="1">
      <c r="A184" s="78" t="s">
        <v>653</v>
      </c>
      <c r="B184" s="79" t="s">
        <v>84</v>
      </c>
      <c r="C184" s="79" t="s">
        <v>4</v>
      </c>
      <c r="D184" s="80" t="s">
        <v>97</v>
      </c>
      <c r="E184" s="79" t="s">
        <v>63</v>
      </c>
      <c r="F184" s="81" t="s">
        <v>652</v>
      </c>
      <c r="G184" s="81" t="s">
        <v>139</v>
      </c>
    </row>
    <row r="185" spans="1:7" ht="25.35" customHeight="1">
      <c r="A185" s="78" t="s">
        <v>654</v>
      </c>
      <c r="B185" s="79" t="s">
        <v>84</v>
      </c>
      <c r="C185" s="79" t="s">
        <v>4</v>
      </c>
      <c r="D185" s="80" t="s">
        <v>97</v>
      </c>
      <c r="E185" s="79" t="s">
        <v>63</v>
      </c>
      <c r="F185" s="81" t="s">
        <v>655</v>
      </c>
      <c r="G185" s="81" t="s">
        <v>139</v>
      </c>
    </row>
    <row r="186" spans="1:7" ht="25.35" customHeight="1">
      <c r="A186" s="78" t="s">
        <v>656</v>
      </c>
      <c r="B186" s="79" t="s">
        <v>84</v>
      </c>
      <c r="C186" s="79" t="s">
        <v>3</v>
      </c>
      <c r="D186" s="80" t="s">
        <v>657</v>
      </c>
      <c r="E186" s="79" t="s">
        <v>69</v>
      </c>
      <c r="F186" s="81" t="s">
        <v>658</v>
      </c>
      <c r="G186" s="81" t="s">
        <v>318</v>
      </c>
    </row>
    <row r="187" spans="1:7" ht="25.35" customHeight="1">
      <c r="A187" s="78" t="s">
        <v>659</v>
      </c>
      <c r="B187" s="79" t="s">
        <v>84</v>
      </c>
      <c r="C187" s="79" t="s">
        <v>6</v>
      </c>
      <c r="D187" s="80" t="s">
        <v>660</v>
      </c>
      <c r="E187" s="79" t="s">
        <v>8</v>
      </c>
      <c r="F187" s="81" t="s">
        <v>661</v>
      </c>
      <c r="G187" s="81" t="s">
        <v>139</v>
      </c>
    </row>
    <row r="188" spans="1:7" ht="25.35" customHeight="1">
      <c r="A188" s="78" t="s">
        <v>662</v>
      </c>
      <c r="B188" s="79" t="s">
        <v>84</v>
      </c>
      <c r="C188" s="79" t="s">
        <v>3</v>
      </c>
      <c r="D188" s="80" t="s">
        <v>663</v>
      </c>
      <c r="E188" s="79" t="s">
        <v>8</v>
      </c>
      <c r="F188" s="81" t="s">
        <v>664</v>
      </c>
      <c r="G188" s="81" t="s">
        <v>318</v>
      </c>
    </row>
    <row r="189" spans="1:7" ht="25.35" customHeight="1">
      <c r="A189" s="78" t="s">
        <v>665</v>
      </c>
      <c r="B189" s="79" t="s">
        <v>84</v>
      </c>
      <c r="C189" s="79" t="s">
        <v>4</v>
      </c>
      <c r="D189" s="80" t="s">
        <v>666</v>
      </c>
      <c r="E189" s="79" t="s">
        <v>8</v>
      </c>
      <c r="F189" s="81" t="s">
        <v>667</v>
      </c>
      <c r="G189" s="81" t="s">
        <v>139</v>
      </c>
    </row>
    <row r="190" spans="1:7" ht="25.35" customHeight="1">
      <c r="A190" s="78" t="s">
        <v>668</v>
      </c>
      <c r="B190" s="79" t="s">
        <v>84</v>
      </c>
      <c r="C190" s="79" t="s">
        <v>3</v>
      </c>
      <c r="D190" s="80" t="s">
        <v>131</v>
      </c>
      <c r="E190" s="79" t="s">
        <v>8</v>
      </c>
      <c r="F190" s="81" t="s">
        <v>669</v>
      </c>
      <c r="G190" s="81" t="s">
        <v>139</v>
      </c>
    </row>
    <row r="191" spans="1:7" ht="25.35" customHeight="1">
      <c r="A191" s="78" t="s">
        <v>670</v>
      </c>
      <c r="B191" s="79" t="s">
        <v>96</v>
      </c>
      <c r="C191" s="79" t="s">
        <v>6</v>
      </c>
      <c r="D191" s="80" t="s">
        <v>671</v>
      </c>
      <c r="E191" s="79" t="s">
        <v>409</v>
      </c>
      <c r="F191" s="93" t="s">
        <v>672</v>
      </c>
      <c r="G191" s="81" t="s">
        <v>139</v>
      </c>
    </row>
    <row r="192" spans="1:7" ht="25.35" customHeight="1">
      <c r="A192" s="78" t="s">
        <v>673</v>
      </c>
      <c r="B192" s="79" t="s">
        <v>96</v>
      </c>
      <c r="C192" s="79" t="s">
        <v>6</v>
      </c>
      <c r="D192" s="80" t="s">
        <v>671</v>
      </c>
      <c r="E192" s="79" t="s">
        <v>8</v>
      </c>
      <c r="F192" s="81" t="s">
        <v>674</v>
      </c>
      <c r="G192" s="81" t="s">
        <v>139</v>
      </c>
    </row>
    <row r="193" spans="1:7" ht="25.35" customHeight="1">
      <c r="A193" s="78" t="s">
        <v>675</v>
      </c>
      <c r="B193" s="79" t="s">
        <v>96</v>
      </c>
      <c r="C193" s="79" t="s">
        <v>45</v>
      </c>
      <c r="D193" s="80" t="s">
        <v>676</v>
      </c>
      <c r="E193" s="79" t="s">
        <v>130</v>
      </c>
      <c r="F193" s="81" t="s">
        <v>677</v>
      </c>
      <c r="G193" s="81" t="s">
        <v>318</v>
      </c>
    </row>
    <row r="194" spans="1:7" ht="25.35" customHeight="1">
      <c r="A194" s="78" t="s">
        <v>678</v>
      </c>
      <c r="B194" s="79" t="s">
        <v>96</v>
      </c>
      <c r="C194" s="79" t="s">
        <v>3</v>
      </c>
      <c r="D194" s="80" t="s">
        <v>679</v>
      </c>
      <c r="E194" s="79" t="s">
        <v>8</v>
      </c>
      <c r="F194" s="93" t="s">
        <v>680</v>
      </c>
      <c r="G194" s="81" t="s">
        <v>139</v>
      </c>
    </row>
    <row r="195" spans="1:7" ht="25.35" customHeight="1">
      <c r="A195" s="78" t="s">
        <v>681</v>
      </c>
      <c r="B195" s="79" t="s">
        <v>96</v>
      </c>
      <c r="C195" s="79" t="s">
        <v>6</v>
      </c>
      <c r="D195" s="80" t="s">
        <v>671</v>
      </c>
      <c r="E195" s="79" t="s">
        <v>85</v>
      </c>
      <c r="F195" s="93" t="s">
        <v>672</v>
      </c>
      <c r="G195" s="81" t="s">
        <v>139</v>
      </c>
    </row>
    <row r="196" spans="1:7" ht="25.35" customHeight="1">
      <c r="A196" s="78" t="s">
        <v>682</v>
      </c>
      <c r="B196" s="79" t="s">
        <v>108</v>
      </c>
      <c r="C196" s="79" t="s">
        <v>4</v>
      </c>
      <c r="D196" s="80" t="s">
        <v>683</v>
      </c>
      <c r="E196" s="79" t="s">
        <v>684</v>
      </c>
      <c r="F196" s="93" t="s">
        <v>685</v>
      </c>
      <c r="G196" s="81" t="s">
        <v>139</v>
      </c>
    </row>
    <row r="197" spans="1:7" ht="25.35" customHeight="1">
      <c r="A197" s="78" t="s">
        <v>686</v>
      </c>
      <c r="B197" s="79" t="s">
        <v>109</v>
      </c>
      <c r="C197" s="79" t="s">
        <v>4</v>
      </c>
      <c r="D197" s="80" t="s">
        <v>687</v>
      </c>
      <c r="E197" s="79" t="s">
        <v>63</v>
      </c>
      <c r="F197" s="93" t="s">
        <v>688</v>
      </c>
      <c r="G197" s="81" t="s">
        <v>139</v>
      </c>
    </row>
    <row r="198" spans="1:7" ht="25.35" customHeight="1">
      <c r="A198" s="78" t="s">
        <v>689</v>
      </c>
      <c r="B198" s="79" t="s">
        <v>109</v>
      </c>
      <c r="C198" s="79" t="s">
        <v>5</v>
      </c>
      <c r="D198" s="80" t="s">
        <v>690</v>
      </c>
      <c r="E198" s="79" t="s">
        <v>8</v>
      </c>
      <c r="F198" s="81"/>
      <c r="G198" s="81" t="s">
        <v>139</v>
      </c>
    </row>
    <row r="199" spans="1:7" ht="25.35" customHeight="1">
      <c r="A199" s="78" t="s">
        <v>691</v>
      </c>
      <c r="B199" s="79" t="s">
        <v>109</v>
      </c>
      <c r="C199" s="79" t="s">
        <v>5</v>
      </c>
      <c r="D199" s="80" t="s">
        <v>692</v>
      </c>
      <c r="E199" s="79" t="s">
        <v>92</v>
      </c>
      <c r="F199" s="81" t="s">
        <v>693</v>
      </c>
      <c r="G199" s="81" t="s">
        <v>139</v>
      </c>
    </row>
    <row r="200" spans="1:7" ht="25.35" customHeight="1">
      <c r="A200" s="83" t="s">
        <v>694</v>
      </c>
      <c r="B200" s="79" t="s">
        <v>109</v>
      </c>
      <c r="C200" s="79" t="s">
        <v>3</v>
      </c>
      <c r="D200" s="80" t="s">
        <v>687</v>
      </c>
      <c r="E200" s="79" t="s">
        <v>8</v>
      </c>
      <c r="F200" s="81" t="s">
        <v>695</v>
      </c>
      <c r="G200" s="84" t="s">
        <v>696</v>
      </c>
    </row>
    <row r="201" spans="1:7" ht="25.35" customHeight="1">
      <c r="A201" s="78" t="s">
        <v>697</v>
      </c>
      <c r="B201" s="79" t="s">
        <v>109</v>
      </c>
      <c r="C201" s="79" t="s">
        <v>4</v>
      </c>
      <c r="D201" s="80" t="s">
        <v>698</v>
      </c>
      <c r="E201" s="79" t="s">
        <v>8</v>
      </c>
      <c r="F201" s="81" t="s">
        <v>699</v>
      </c>
      <c r="G201" s="81" t="s">
        <v>139</v>
      </c>
    </row>
    <row r="202" spans="1:7" ht="25.35" customHeight="1">
      <c r="A202" s="78" t="s">
        <v>700</v>
      </c>
      <c r="B202" s="79" t="s">
        <v>109</v>
      </c>
      <c r="C202" s="79" t="s">
        <v>6</v>
      </c>
      <c r="D202" s="80" t="s">
        <v>701</v>
      </c>
      <c r="E202" s="79" t="s">
        <v>8</v>
      </c>
      <c r="F202" s="81" t="s">
        <v>702</v>
      </c>
      <c r="G202" s="81" t="s">
        <v>139</v>
      </c>
    </row>
    <row r="203" spans="1:7" ht="25.35" customHeight="1">
      <c r="A203" s="78" t="s">
        <v>703</v>
      </c>
      <c r="B203" s="79" t="s">
        <v>109</v>
      </c>
      <c r="C203" s="79" t="s">
        <v>45</v>
      </c>
      <c r="D203" s="80" t="s">
        <v>704</v>
      </c>
      <c r="E203" s="79" t="s">
        <v>65</v>
      </c>
      <c r="F203" s="81" t="s">
        <v>705</v>
      </c>
      <c r="G203" s="81" t="s">
        <v>318</v>
      </c>
    </row>
    <row r="204" spans="1:7" ht="25.35" customHeight="1">
      <c r="A204" s="78" t="s">
        <v>706</v>
      </c>
      <c r="B204" s="79" t="s">
        <v>109</v>
      </c>
      <c r="C204" s="79" t="s">
        <v>3</v>
      </c>
      <c r="D204" s="80" t="s">
        <v>707</v>
      </c>
      <c r="E204" s="79" t="s">
        <v>8</v>
      </c>
      <c r="F204" s="81" t="s">
        <v>708</v>
      </c>
      <c r="G204" s="81" t="s">
        <v>139</v>
      </c>
    </row>
    <row r="205" spans="1:7" ht="25.35" customHeight="1">
      <c r="A205" s="78" t="s">
        <v>709</v>
      </c>
      <c r="B205" s="79" t="s">
        <v>109</v>
      </c>
      <c r="C205" s="79" t="s">
        <v>6</v>
      </c>
      <c r="D205" s="80" t="s">
        <v>710</v>
      </c>
      <c r="E205" s="79" t="s">
        <v>8</v>
      </c>
      <c r="F205" s="81" t="s">
        <v>711</v>
      </c>
      <c r="G205" s="81" t="s">
        <v>139</v>
      </c>
    </row>
    <row r="206" spans="1:7" ht="25.35" customHeight="1">
      <c r="A206" s="78" t="s">
        <v>712</v>
      </c>
      <c r="B206" s="79" t="s">
        <v>109</v>
      </c>
      <c r="C206" s="79" t="s">
        <v>4</v>
      </c>
      <c r="D206" s="80" t="s">
        <v>707</v>
      </c>
      <c r="E206" s="79" t="s">
        <v>8</v>
      </c>
      <c r="F206" s="81" t="s">
        <v>713</v>
      </c>
      <c r="G206" s="81" t="s">
        <v>139</v>
      </c>
    </row>
    <row r="207" spans="1:7" ht="25.35" customHeight="1">
      <c r="A207" s="78" t="s">
        <v>714</v>
      </c>
      <c r="B207" s="79" t="s">
        <v>64</v>
      </c>
      <c r="C207" s="79" t="s">
        <v>4</v>
      </c>
      <c r="D207" s="80" t="s">
        <v>715</v>
      </c>
      <c r="E207" s="79" t="s">
        <v>80</v>
      </c>
      <c r="F207" s="93" t="s">
        <v>716</v>
      </c>
      <c r="G207" s="81" t="s">
        <v>139</v>
      </c>
    </row>
    <row r="208" spans="1:7" ht="25.35" customHeight="1">
      <c r="A208" s="78" t="s">
        <v>717</v>
      </c>
      <c r="B208" s="79" t="s">
        <v>64</v>
      </c>
      <c r="C208" s="79" t="s">
        <v>4</v>
      </c>
      <c r="D208" s="80" t="s">
        <v>715</v>
      </c>
      <c r="E208" s="79" t="s">
        <v>8</v>
      </c>
      <c r="F208" s="93" t="s">
        <v>718</v>
      </c>
      <c r="G208" s="81" t="s">
        <v>139</v>
      </c>
    </row>
    <row r="209" spans="1:7" ht="25.35" customHeight="1">
      <c r="A209" s="78" t="s">
        <v>719</v>
      </c>
      <c r="B209" s="79" t="s">
        <v>64</v>
      </c>
      <c r="C209" s="79" t="s">
        <v>45</v>
      </c>
      <c r="D209" s="80" t="s">
        <v>720</v>
      </c>
      <c r="E209" s="79" t="s">
        <v>63</v>
      </c>
      <c r="F209" s="93" t="s">
        <v>721</v>
      </c>
      <c r="G209" s="81" t="s">
        <v>318</v>
      </c>
    </row>
    <row r="210" spans="1:7" ht="25.35" customHeight="1">
      <c r="A210" s="78" t="s">
        <v>722</v>
      </c>
      <c r="B210" s="79" t="s">
        <v>64</v>
      </c>
      <c r="C210" s="79" t="s">
        <v>45</v>
      </c>
      <c r="D210" s="80" t="s">
        <v>723</v>
      </c>
      <c r="E210" s="79" t="s">
        <v>8</v>
      </c>
      <c r="F210" s="81" t="s">
        <v>724</v>
      </c>
      <c r="G210" s="81" t="s">
        <v>318</v>
      </c>
    </row>
    <row r="211" spans="1:7" ht="25.35" customHeight="1">
      <c r="A211" s="78" t="s">
        <v>725</v>
      </c>
      <c r="B211" s="79" t="s">
        <v>64</v>
      </c>
      <c r="C211" s="79" t="s">
        <v>45</v>
      </c>
      <c r="D211" s="80" t="s">
        <v>726</v>
      </c>
      <c r="E211" s="79" t="s">
        <v>63</v>
      </c>
      <c r="F211" s="81" t="s">
        <v>727</v>
      </c>
      <c r="G211" s="81" t="s">
        <v>318</v>
      </c>
    </row>
    <row r="212" spans="1:7" ht="25.35" customHeight="1">
      <c r="A212" s="78" t="s">
        <v>728</v>
      </c>
      <c r="B212" s="79" t="s">
        <v>64</v>
      </c>
      <c r="C212" s="79" t="s">
        <v>45</v>
      </c>
      <c r="D212" s="80" t="s">
        <v>729</v>
      </c>
      <c r="E212" s="79" t="s">
        <v>92</v>
      </c>
      <c r="F212" s="93" t="s">
        <v>730</v>
      </c>
      <c r="G212" s="81" t="s">
        <v>318</v>
      </c>
    </row>
    <row r="213" spans="1:7" ht="25.35" customHeight="1">
      <c r="A213" s="78" t="s">
        <v>731</v>
      </c>
      <c r="B213" s="79" t="s">
        <v>64</v>
      </c>
      <c r="C213" s="79" t="s">
        <v>45</v>
      </c>
      <c r="D213" s="80" t="s">
        <v>729</v>
      </c>
      <c r="E213" s="79" t="s">
        <v>65</v>
      </c>
      <c r="F213" s="81" t="s">
        <v>732</v>
      </c>
      <c r="G213" s="81" t="s">
        <v>318</v>
      </c>
    </row>
    <row r="214" spans="1:7" ht="25.35" customHeight="1">
      <c r="A214" s="78" t="s">
        <v>733</v>
      </c>
      <c r="B214" s="79" t="s">
        <v>64</v>
      </c>
      <c r="C214" s="79" t="s">
        <v>45</v>
      </c>
      <c r="D214" s="80" t="s">
        <v>723</v>
      </c>
      <c r="E214" s="79" t="s">
        <v>65</v>
      </c>
      <c r="F214" s="81" t="s">
        <v>734</v>
      </c>
      <c r="G214" s="81" t="s">
        <v>318</v>
      </c>
    </row>
    <row r="215" spans="1:7" ht="25.35" customHeight="1">
      <c r="A215" s="78" t="s">
        <v>735</v>
      </c>
      <c r="B215" s="79" t="s">
        <v>115</v>
      </c>
      <c r="C215" s="79" t="s">
        <v>73</v>
      </c>
      <c r="D215" s="80" t="s">
        <v>736</v>
      </c>
      <c r="E215" s="79" t="s">
        <v>65</v>
      </c>
      <c r="F215" s="81" t="s">
        <v>737</v>
      </c>
      <c r="G215" s="81" t="s">
        <v>318</v>
      </c>
    </row>
    <row r="216" spans="1:7" ht="25.35" customHeight="1">
      <c r="A216" s="78" t="s">
        <v>738</v>
      </c>
      <c r="B216" s="79" t="s">
        <v>115</v>
      </c>
      <c r="C216" s="79" t="s">
        <v>73</v>
      </c>
      <c r="D216" s="80" t="s">
        <v>739</v>
      </c>
      <c r="E216" s="79" t="s">
        <v>63</v>
      </c>
      <c r="F216" s="93" t="s">
        <v>740</v>
      </c>
      <c r="G216" s="81" t="s">
        <v>139</v>
      </c>
    </row>
    <row r="217" spans="1:7" ht="25.35" customHeight="1">
      <c r="A217" s="78" t="s">
        <v>741</v>
      </c>
      <c r="B217" s="79" t="s">
        <v>115</v>
      </c>
      <c r="C217" s="79" t="s">
        <v>73</v>
      </c>
      <c r="D217" s="80" t="s">
        <v>742</v>
      </c>
      <c r="E217" s="79" t="s">
        <v>8</v>
      </c>
      <c r="F217" s="93" t="s">
        <v>743</v>
      </c>
      <c r="G217" s="81" t="s">
        <v>139</v>
      </c>
    </row>
    <row r="218" spans="1:7" ht="25.35" customHeight="1">
      <c r="A218" s="78" t="s">
        <v>744</v>
      </c>
      <c r="B218" s="79" t="s">
        <v>115</v>
      </c>
      <c r="C218" s="79" t="s">
        <v>45</v>
      </c>
      <c r="D218" s="80" t="s">
        <v>745</v>
      </c>
      <c r="E218" s="79" t="s">
        <v>8</v>
      </c>
      <c r="F218" s="81" t="s">
        <v>746</v>
      </c>
      <c r="G218" s="81" t="s">
        <v>139</v>
      </c>
    </row>
    <row r="219" spans="1:7" ht="25.35" customHeight="1">
      <c r="A219" s="78" t="s">
        <v>747</v>
      </c>
      <c r="B219" s="79" t="s">
        <v>115</v>
      </c>
      <c r="C219" s="79" t="s">
        <v>73</v>
      </c>
      <c r="D219" s="80" t="s">
        <v>739</v>
      </c>
      <c r="E219" s="79" t="s">
        <v>130</v>
      </c>
      <c r="F219" s="93" t="s">
        <v>748</v>
      </c>
      <c r="G219" s="81" t="s">
        <v>139</v>
      </c>
    </row>
    <row r="220" spans="1:7" ht="25.35" customHeight="1">
      <c r="A220" s="78" t="s">
        <v>749</v>
      </c>
      <c r="B220" s="79" t="s">
        <v>114</v>
      </c>
      <c r="C220" s="79" t="s">
        <v>45</v>
      </c>
      <c r="D220" s="80" t="s">
        <v>750</v>
      </c>
      <c r="E220" s="79" t="s">
        <v>8</v>
      </c>
      <c r="F220" s="81" t="s">
        <v>751</v>
      </c>
      <c r="G220" s="81" t="s">
        <v>139</v>
      </c>
    </row>
    <row r="221" spans="1:7" ht="25.35" customHeight="1">
      <c r="A221" s="83" t="s">
        <v>752</v>
      </c>
      <c r="B221" s="79" t="s">
        <v>114</v>
      </c>
      <c r="C221" s="79" t="s">
        <v>73</v>
      </c>
      <c r="D221" s="80" t="s">
        <v>750</v>
      </c>
      <c r="E221" s="79" t="s">
        <v>8</v>
      </c>
      <c r="F221" s="93" t="s">
        <v>753</v>
      </c>
      <c r="G221" s="84" t="s">
        <v>754</v>
      </c>
    </row>
    <row r="222" spans="1:7" ht="25.35" customHeight="1">
      <c r="A222" s="88" t="s">
        <v>755</v>
      </c>
      <c r="B222" s="89" t="s">
        <v>114</v>
      </c>
      <c r="C222" s="89" t="s">
        <v>45</v>
      </c>
      <c r="D222" s="90" t="s">
        <v>756</v>
      </c>
      <c r="E222" s="89" t="s">
        <v>8</v>
      </c>
      <c r="F222" s="91" t="s">
        <v>757</v>
      </c>
      <c r="G222" s="91" t="s">
        <v>139</v>
      </c>
    </row>
    <row r="223" spans="1:7" ht="25.35" customHeight="1">
      <c r="A223" s="83" t="s">
        <v>758</v>
      </c>
      <c r="B223" s="79" t="s">
        <v>114</v>
      </c>
      <c r="C223" s="79" t="s">
        <v>73</v>
      </c>
      <c r="D223" s="80" t="s">
        <v>113</v>
      </c>
      <c r="E223" s="79" t="s">
        <v>8</v>
      </c>
      <c r="F223" s="81" t="s">
        <v>759</v>
      </c>
      <c r="G223" s="84" t="s">
        <v>754</v>
      </c>
    </row>
    <row r="224" spans="1:7" ht="25.35" customHeight="1">
      <c r="A224" s="83" t="s">
        <v>760</v>
      </c>
      <c r="B224" s="79" t="s">
        <v>114</v>
      </c>
      <c r="C224" s="79" t="s">
        <v>73</v>
      </c>
      <c r="D224" s="80" t="s">
        <v>756</v>
      </c>
      <c r="E224" s="79" t="s">
        <v>8</v>
      </c>
      <c r="F224" s="93" t="s">
        <v>761</v>
      </c>
      <c r="G224" s="84" t="s">
        <v>754</v>
      </c>
    </row>
    <row r="225" spans="1:7" ht="25.35" customHeight="1">
      <c r="A225" s="78" t="s">
        <v>762</v>
      </c>
      <c r="B225" s="79" t="s">
        <v>112</v>
      </c>
      <c r="C225" s="79" t="s">
        <v>4</v>
      </c>
      <c r="D225" s="80" t="s">
        <v>763</v>
      </c>
      <c r="E225" s="79" t="s">
        <v>8</v>
      </c>
      <c r="F225" s="81" t="s">
        <v>764</v>
      </c>
      <c r="G225" s="81" t="s">
        <v>139</v>
      </c>
    </row>
    <row r="226" spans="1:7" ht="25.35" customHeight="1">
      <c r="A226" s="78" t="s">
        <v>765</v>
      </c>
      <c r="B226" s="79" t="s">
        <v>112</v>
      </c>
      <c r="C226" s="79" t="s">
        <v>4</v>
      </c>
      <c r="D226" s="80" t="s">
        <v>766</v>
      </c>
      <c r="E226" s="79" t="s">
        <v>8</v>
      </c>
      <c r="F226" s="81" t="s">
        <v>767</v>
      </c>
      <c r="G226" s="81" t="s">
        <v>139</v>
      </c>
    </row>
    <row r="227" spans="1:7" ht="25.35" customHeight="1">
      <c r="A227" s="78" t="s">
        <v>768</v>
      </c>
      <c r="B227" s="79" t="s">
        <v>112</v>
      </c>
      <c r="C227" s="79" t="s">
        <v>5</v>
      </c>
      <c r="D227" s="80" t="s">
        <v>769</v>
      </c>
      <c r="E227" s="79" t="s">
        <v>8</v>
      </c>
      <c r="F227" s="81" t="s">
        <v>770</v>
      </c>
      <c r="G227" s="81" t="s">
        <v>139</v>
      </c>
    </row>
    <row r="228" spans="1:7" ht="25.35" customHeight="1">
      <c r="A228" s="78" t="s">
        <v>771</v>
      </c>
      <c r="B228" s="79" t="s">
        <v>112</v>
      </c>
      <c r="C228" s="79" t="s">
        <v>3</v>
      </c>
      <c r="D228" s="80" t="s">
        <v>772</v>
      </c>
      <c r="E228" s="79" t="s">
        <v>8</v>
      </c>
      <c r="F228" s="81" t="s">
        <v>773</v>
      </c>
      <c r="G228" s="81" t="s">
        <v>139</v>
      </c>
    </row>
    <row r="229" spans="1:7" ht="25.35" customHeight="1">
      <c r="A229" s="78" t="s">
        <v>774</v>
      </c>
      <c r="B229" s="79" t="s">
        <v>112</v>
      </c>
      <c r="C229" s="79" t="s">
        <v>4</v>
      </c>
      <c r="D229" s="80" t="s">
        <v>775</v>
      </c>
      <c r="E229" s="79" t="s">
        <v>8</v>
      </c>
      <c r="F229" s="81" t="s">
        <v>776</v>
      </c>
      <c r="G229" s="81" t="s">
        <v>139</v>
      </c>
    </row>
    <row r="230" spans="1:7" ht="25.35" customHeight="1">
      <c r="A230" s="78" t="s">
        <v>777</v>
      </c>
      <c r="B230" s="79" t="s">
        <v>112</v>
      </c>
      <c r="C230" s="79" t="s">
        <v>5</v>
      </c>
      <c r="D230" s="80" t="s">
        <v>778</v>
      </c>
      <c r="E230" s="79" t="s">
        <v>8</v>
      </c>
      <c r="F230" s="81" t="s">
        <v>779</v>
      </c>
      <c r="G230" s="81" t="s">
        <v>139</v>
      </c>
    </row>
    <row r="231" spans="1:7" ht="25.35" customHeight="1">
      <c r="A231" s="83" t="s">
        <v>780</v>
      </c>
      <c r="B231" s="79" t="s">
        <v>112</v>
      </c>
      <c r="C231" s="79" t="s">
        <v>4</v>
      </c>
      <c r="D231" s="80" t="s">
        <v>781</v>
      </c>
      <c r="E231" s="79" t="s">
        <v>8</v>
      </c>
      <c r="F231" s="81" t="s">
        <v>782</v>
      </c>
      <c r="G231" s="84" t="s">
        <v>783</v>
      </c>
    </row>
    <row r="232" spans="1:7" ht="25.35" customHeight="1">
      <c r="A232" s="78" t="s">
        <v>784</v>
      </c>
      <c r="B232" s="79" t="s">
        <v>112</v>
      </c>
      <c r="C232" s="79" t="s">
        <v>3</v>
      </c>
      <c r="D232" s="80" t="s">
        <v>785</v>
      </c>
      <c r="E232" s="79" t="s">
        <v>8</v>
      </c>
      <c r="F232" s="81" t="s">
        <v>786</v>
      </c>
      <c r="G232" s="81" t="s">
        <v>139</v>
      </c>
    </row>
    <row r="233" spans="1:7" ht="25.35" customHeight="1">
      <c r="A233" s="78" t="s">
        <v>787</v>
      </c>
      <c r="B233" s="79" t="s">
        <v>112</v>
      </c>
      <c r="C233" s="79" t="s">
        <v>6</v>
      </c>
      <c r="D233" s="80" t="s">
        <v>788</v>
      </c>
      <c r="E233" s="79" t="s">
        <v>8</v>
      </c>
      <c r="F233" s="81" t="s">
        <v>789</v>
      </c>
      <c r="G233" s="81" t="s">
        <v>139</v>
      </c>
    </row>
    <row r="234" spans="1:7" ht="25.35" customHeight="1">
      <c r="A234" s="78" t="s">
        <v>790</v>
      </c>
      <c r="B234" s="79" t="s">
        <v>112</v>
      </c>
      <c r="C234" s="79" t="s">
        <v>3</v>
      </c>
      <c r="D234" s="80" t="s">
        <v>791</v>
      </c>
      <c r="E234" s="79" t="s">
        <v>8</v>
      </c>
      <c r="F234" s="81" t="s">
        <v>792</v>
      </c>
      <c r="G234" s="81" t="s">
        <v>139</v>
      </c>
    </row>
    <row r="235" spans="1:7" ht="25.35" customHeight="1">
      <c r="A235" s="78" t="s">
        <v>793</v>
      </c>
      <c r="B235" s="79" t="s">
        <v>112</v>
      </c>
      <c r="C235" s="79" t="s">
        <v>5</v>
      </c>
      <c r="D235" s="80" t="s">
        <v>794</v>
      </c>
      <c r="E235" s="79" t="s">
        <v>8</v>
      </c>
      <c r="F235" s="81" t="s">
        <v>795</v>
      </c>
      <c r="G235" s="81" t="s">
        <v>139</v>
      </c>
    </row>
    <row r="236" spans="1:7" ht="25.35" customHeight="1">
      <c r="A236" s="78" t="s">
        <v>796</v>
      </c>
      <c r="B236" s="79" t="s">
        <v>112</v>
      </c>
      <c r="C236" s="79" t="s">
        <v>5</v>
      </c>
      <c r="D236" s="80" t="s">
        <v>797</v>
      </c>
      <c r="E236" s="79" t="s">
        <v>101</v>
      </c>
      <c r="F236" s="81" t="s">
        <v>798</v>
      </c>
      <c r="G236" s="81" t="s">
        <v>139</v>
      </c>
    </row>
    <row r="237" spans="1:7" ht="25.35" customHeight="1">
      <c r="A237" s="78" t="s">
        <v>799</v>
      </c>
      <c r="B237" s="79" t="s">
        <v>112</v>
      </c>
      <c r="C237" s="79" t="s">
        <v>3</v>
      </c>
      <c r="D237" s="80" t="s">
        <v>800</v>
      </c>
      <c r="E237" s="79" t="s">
        <v>8</v>
      </c>
      <c r="F237" s="81" t="s">
        <v>801</v>
      </c>
      <c r="G237" s="81" t="s">
        <v>139</v>
      </c>
    </row>
    <row r="238" spans="1:7" ht="25.35" customHeight="1">
      <c r="A238" s="78" t="s">
        <v>802</v>
      </c>
      <c r="B238" s="79" t="s">
        <v>112</v>
      </c>
      <c r="C238" s="79" t="s">
        <v>3</v>
      </c>
      <c r="D238" s="80" t="s">
        <v>803</v>
      </c>
      <c r="E238" s="79" t="s">
        <v>8</v>
      </c>
      <c r="F238" s="81" t="s">
        <v>805</v>
      </c>
      <c r="G238" s="81" t="s">
        <v>139</v>
      </c>
    </row>
    <row r="239" spans="1:7" ht="25.35" customHeight="1">
      <c r="A239" s="95" t="s">
        <v>806</v>
      </c>
      <c r="B239" s="79" t="s">
        <v>99</v>
      </c>
      <c r="C239" s="79" t="s">
        <v>78</v>
      </c>
      <c r="D239" s="80" t="s">
        <v>807</v>
      </c>
      <c r="E239" s="79" t="s">
        <v>8</v>
      </c>
      <c r="F239" s="81" t="s">
        <v>808</v>
      </c>
      <c r="G239" s="81" t="s">
        <v>139</v>
      </c>
    </row>
    <row r="240" spans="1:7" ht="25.35" customHeight="1">
      <c r="A240" s="96" t="s">
        <v>809</v>
      </c>
      <c r="B240" s="79" t="s">
        <v>99</v>
      </c>
      <c r="C240" s="79" t="s">
        <v>88</v>
      </c>
      <c r="D240" s="80" t="s">
        <v>810</v>
      </c>
      <c r="E240" s="79" t="s">
        <v>8</v>
      </c>
      <c r="F240" s="81" t="s">
        <v>811</v>
      </c>
      <c r="G240" s="81" t="s">
        <v>139</v>
      </c>
    </row>
    <row r="241" spans="1:7" ht="25.35" customHeight="1">
      <c r="A241" s="95" t="s">
        <v>812</v>
      </c>
      <c r="B241" s="79" t="s">
        <v>814</v>
      </c>
      <c r="C241" s="79" t="s">
        <v>6</v>
      </c>
      <c r="D241" s="80" t="s">
        <v>813</v>
      </c>
      <c r="E241" s="79" t="s">
        <v>8</v>
      </c>
      <c r="F241" s="81" t="s">
        <v>815</v>
      </c>
      <c r="G241" s="81" t="s">
        <v>139</v>
      </c>
    </row>
    <row r="242" spans="1:7" ht="25.35" customHeight="1">
      <c r="A242" s="97" t="s">
        <v>816</v>
      </c>
      <c r="B242" s="89" t="s">
        <v>818</v>
      </c>
      <c r="C242" s="89" t="s">
        <v>6</v>
      </c>
      <c r="D242" s="90" t="s">
        <v>817</v>
      </c>
      <c r="E242" s="89" t="s">
        <v>8</v>
      </c>
      <c r="F242" s="91" t="s">
        <v>819</v>
      </c>
      <c r="G242" s="91" t="s">
        <v>139</v>
      </c>
    </row>
    <row r="243" spans="1:7" ht="25.35" customHeight="1">
      <c r="A243" s="98" t="s">
        <v>820</v>
      </c>
      <c r="B243" s="79" t="s">
        <v>821</v>
      </c>
      <c r="C243" s="79" t="s">
        <v>5</v>
      </c>
      <c r="D243" s="80" t="s">
        <v>804</v>
      </c>
      <c r="E243" s="79" t="s">
        <v>8</v>
      </c>
      <c r="F243" s="81" t="s">
        <v>822</v>
      </c>
      <c r="G243" s="84" t="s">
        <v>823</v>
      </c>
    </row>
    <row r="244" spans="1:7" ht="25.35" customHeight="1">
      <c r="A244" s="98" t="s">
        <v>824</v>
      </c>
      <c r="B244" s="79" t="s">
        <v>821</v>
      </c>
      <c r="C244" s="79" t="s">
        <v>4</v>
      </c>
      <c r="D244" s="99" t="s">
        <v>804</v>
      </c>
      <c r="E244" s="79" t="s">
        <v>8</v>
      </c>
      <c r="F244" s="81" t="s">
        <v>825</v>
      </c>
      <c r="G244" s="84" t="s">
        <v>826</v>
      </c>
    </row>
    <row r="245" spans="1:7" ht="25.35" customHeight="1">
      <c r="A245" s="95" t="s">
        <v>827</v>
      </c>
      <c r="B245" s="79" t="s">
        <v>828</v>
      </c>
      <c r="C245" s="79" t="s">
        <v>4</v>
      </c>
      <c r="D245" s="80" t="s">
        <v>804</v>
      </c>
      <c r="E245" s="79" t="s">
        <v>8</v>
      </c>
      <c r="F245" s="81" t="s">
        <v>829</v>
      </c>
      <c r="G245" s="81" t="s">
        <v>139</v>
      </c>
    </row>
    <row r="246" spans="1:7" ht="25.35" customHeight="1">
      <c r="A246" s="95" t="s">
        <v>830</v>
      </c>
      <c r="B246" s="79" t="s">
        <v>832</v>
      </c>
      <c r="C246" s="79" t="s">
        <v>6</v>
      </c>
      <c r="D246" s="79" t="s">
        <v>831</v>
      </c>
      <c r="E246" s="79" t="s">
        <v>8</v>
      </c>
      <c r="F246" s="93" t="s">
        <v>833</v>
      </c>
      <c r="G246" s="81" t="s">
        <v>139</v>
      </c>
    </row>
    <row r="247" spans="1:7" ht="25.35" customHeight="1">
      <c r="A247" s="95" t="s">
        <v>834</v>
      </c>
      <c r="B247" s="79" t="s">
        <v>111</v>
      </c>
      <c r="C247" s="79" t="s">
        <v>5</v>
      </c>
      <c r="D247" s="79" t="s">
        <v>110</v>
      </c>
      <c r="E247" s="79" t="s">
        <v>8</v>
      </c>
      <c r="F247" s="81" t="s">
        <v>835</v>
      </c>
      <c r="G247" s="81" t="s">
        <v>139</v>
      </c>
    </row>
    <row r="248" spans="1:7" ht="25.35" customHeight="1">
      <c r="A248" s="98" t="s">
        <v>836</v>
      </c>
      <c r="B248" s="100" t="s">
        <v>838</v>
      </c>
      <c r="C248" s="79" t="s">
        <v>5</v>
      </c>
      <c r="D248" s="79" t="s">
        <v>837</v>
      </c>
      <c r="E248" s="79" t="s">
        <v>8</v>
      </c>
      <c r="F248" s="81" t="s">
        <v>839</v>
      </c>
      <c r="G248" s="84" t="s">
        <v>840</v>
      </c>
    </row>
    <row r="249" spans="1:7" ht="25.35" customHeight="1">
      <c r="A249" s="95" t="s">
        <v>841</v>
      </c>
      <c r="B249" s="79" t="s">
        <v>99</v>
      </c>
      <c r="C249" s="79" t="s">
        <v>78</v>
      </c>
      <c r="D249" s="80" t="s">
        <v>842</v>
      </c>
      <c r="E249" s="79" t="s">
        <v>8</v>
      </c>
      <c r="F249" s="81" t="s">
        <v>843</v>
      </c>
      <c r="G249" s="81" t="s">
        <v>139</v>
      </c>
    </row>
    <row r="250" spans="1:7" ht="25.35" customHeight="1">
      <c r="A250" s="95" t="s">
        <v>844</v>
      </c>
      <c r="B250" s="79" t="s">
        <v>846</v>
      </c>
      <c r="C250" s="79" t="s">
        <v>5</v>
      </c>
      <c r="D250" s="80" t="s">
        <v>845</v>
      </c>
      <c r="E250" s="79" t="s">
        <v>8</v>
      </c>
      <c r="F250" s="81" t="s">
        <v>847</v>
      </c>
      <c r="G250" s="81" t="s">
        <v>139</v>
      </c>
    </row>
    <row r="251" spans="1:7" ht="25.35" customHeight="1">
      <c r="A251" s="97" t="s">
        <v>848</v>
      </c>
      <c r="B251" s="89" t="s">
        <v>850</v>
      </c>
      <c r="C251" s="89" t="s">
        <v>4</v>
      </c>
      <c r="D251" s="90" t="s">
        <v>849</v>
      </c>
      <c r="E251" s="89" t="s">
        <v>8</v>
      </c>
      <c r="F251" s="91" t="s">
        <v>851</v>
      </c>
      <c r="G251" s="91" t="s">
        <v>139</v>
      </c>
    </row>
    <row r="252" spans="1:7" ht="25.35" customHeight="1">
      <c r="A252" s="97" t="s">
        <v>852</v>
      </c>
      <c r="B252" s="89" t="s">
        <v>99</v>
      </c>
      <c r="C252" s="89" t="s">
        <v>5</v>
      </c>
      <c r="D252" s="90" t="s">
        <v>853</v>
      </c>
      <c r="E252" s="89" t="s">
        <v>8</v>
      </c>
      <c r="F252" s="91" t="s">
        <v>854</v>
      </c>
      <c r="G252" s="91" t="s">
        <v>139</v>
      </c>
    </row>
  </sheetData>
  <sheetProtection formatCells="0" formatColumns="0" autoFilter="0"/>
  <autoFilter ref="A1:G252" xr:uid="{3FE61321-2819-412A-8B79-F9FB1E851665}"/>
  <conditionalFormatting sqref="A2:A1048576">
    <cfRule type="duplicateValues" dxfId="2" priority="12"/>
  </conditionalFormatting>
  <conditionalFormatting sqref="A239">
    <cfRule type="duplicateValues" dxfId="1" priority="13"/>
  </conditionalFormatting>
  <conditionalFormatting sqref="A240">
    <cfRule type="duplicateValues" dxfId="0" priority="14"/>
  </conditionalFormatting>
  <printOptions horizontalCentered="1"/>
  <pageMargins left="0.31496062992125984" right="0.31496062992125984" top="0.35433070866141736" bottom="0.74803149606299213" header="0.31496062992125984" footer="0.31496062992125984"/>
  <pageSetup paperSize="9" scale="21"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2.75"/>
  <sheetData>
    <row r="1" spans="1:1">
      <c r="A1" s="52" t="s">
        <v>41</v>
      </c>
    </row>
    <row r="2" spans="1:1">
      <c r="A2" s="52" t="s">
        <v>42</v>
      </c>
    </row>
    <row r="5" spans="1:1">
      <c r="A5" t="s">
        <v>86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5</vt:i4>
      </vt:variant>
    </vt:vector>
  </HeadingPairs>
  <TitlesOfParts>
    <vt:vector size="8" baseType="lpstr">
      <vt:lpstr>Declaración responsable</vt:lpstr>
      <vt:lpstr>Vacantes B2 TRE24</vt:lpstr>
      <vt:lpstr>Hoja1</vt:lpstr>
      <vt:lpstr>'Declaración responsable'!Área_de_impresión</vt:lpstr>
      <vt:lpstr>'Vacantes B2 TRE24'!Área_de_impresión</vt:lpstr>
      <vt:lpstr>lista</vt:lpstr>
      <vt:lpstr>'Vacantes B2 TRE24'!listado</vt:lpstr>
      <vt:lpstr>'Vacantes B2 TRE24'!Títulos_a_imprimir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Sonia Merino Díaz</cp:lastModifiedBy>
  <cp:lastPrinted>2023-06-16T11:08:52Z</cp:lastPrinted>
  <dcterms:created xsi:type="dcterms:W3CDTF">2022-04-04T08:15:52Z</dcterms:created>
  <dcterms:modified xsi:type="dcterms:W3CDTF">2025-10-27T14:36:46Z</dcterms:modified>
</cp:coreProperties>
</file>